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mcmurtry/Desktop/Lake Almanor, 2022/"/>
    </mc:Choice>
  </mc:AlternateContent>
  <xr:revisionPtr revIDLastSave="0" documentId="8_{FEB4A84D-9EC2-8947-9234-7A09BF59DAF6}" xr6:coauthVersionLast="47" xr6:coauthVersionMax="47" xr10:uidLastSave="{00000000-0000-0000-0000-000000000000}"/>
  <bookViews>
    <workbookView xWindow="7660" yWindow="6880" windowWidth="27640" windowHeight="16940" xr2:uid="{6A8315C7-3E22-8B42-89F6-B4162075E5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6" i="1" l="1"/>
  <c r="H76" i="1" s="1"/>
  <c r="I76" i="1" s="1"/>
  <c r="F77" i="1"/>
  <c r="H77" i="1" s="1"/>
  <c r="I77" i="1" s="1"/>
  <c r="F78" i="1"/>
  <c r="H78" i="1" s="1"/>
  <c r="I78" i="1" s="1"/>
  <c r="F79" i="1"/>
  <c r="H79" i="1" s="1"/>
  <c r="I79" i="1" s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75" i="1"/>
  <c r="H75" i="1" s="1"/>
  <c r="I75" i="1" s="1"/>
  <c r="H69" i="1"/>
  <c r="I69" i="1" s="1"/>
  <c r="F62" i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69" i="1"/>
  <c r="F70" i="1"/>
  <c r="H70" i="1" s="1"/>
  <c r="I70" i="1" s="1"/>
  <c r="F61" i="1"/>
  <c r="H61" i="1" s="1"/>
  <c r="I61" i="1" s="1"/>
  <c r="H56" i="1"/>
  <c r="I56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F47" i="1"/>
  <c r="H47" i="1" s="1"/>
  <c r="I47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30" i="1"/>
  <c r="H30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16" i="1"/>
  <c r="H16" i="1" s="1"/>
  <c r="H9" i="1"/>
  <c r="I9" i="1" s="1"/>
  <c r="F3" i="1"/>
  <c r="H3" i="1" s="1"/>
  <c r="I3" i="1" s="1"/>
  <c r="F4" i="1"/>
  <c r="H4" i="1" s="1"/>
  <c r="I4" i="1" s="1"/>
  <c r="F5" i="1"/>
  <c r="H5" i="1" s="1"/>
  <c r="I5" i="1" s="1"/>
  <c r="F6" i="1"/>
  <c r="H6" i="1" s="1"/>
  <c r="I6" i="1" s="1"/>
  <c r="F7" i="1"/>
  <c r="H7" i="1" s="1"/>
  <c r="I7" i="1" s="1"/>
  <c r="F8" i="1"/>
  <c r="H8" i="1" s="1"/>
  <c r="I8" i="1" s="1"/>
  <c r="F9" i="1"/>
  <c r="F10" i="1"/>
  <c r="H10" i="1" s="1"/>
  <c r="I10" i="1" s="1"/>
  <c r="F11" i="1"/>
  <c r="H11" i="1" s="1"/>
  <c r="I11" i="1" s="1"/>
  <c r="F2" i="1"/>
  <c r="H2" i="1" s="1"/>
  <c r="H12" i="1" l="1"/>
  <c r="I12" i="1" s="1"/>
  <c r="I2" i="1"/>
  <c r="I16" i="1"/>
  <c r="I26" i="1" s="1"/>
  <c r="H26" i="1"/>
  <c r="H40" i="1"/>
  <c r="I40" i="1" s="1"/>
  <c r="I30" i="1"/>
  <c r="H85" i="1"/>
  <c r="I85" i="1" s="1"/>
  <c r="H71" i="1"/>
  <c r="I71" i="1" s="1"/>
  <c r="H57" i="1"/>
  <c r="I57" i="1" s="1"/>
</calcChain>
</file>

<file path=xl/sharedStrings.xml><?xml version="1.0" encoding="utf-8"?>
<sst xmlns="http://schemas.openxmlformats.org/spreadsheetml/2006/main" count="168" uniqueCount="25">
  <si>
    <t>LA-02</t>
  </si>
  <si>
    <t>Copepoda</t>
    <phoneticPr fontId="0" type="noConversion"/>
  </si>
  <si>
    <t>Copepod Nauplii</t>
    <phoneticPr fontId="0" type="noConversion"/>
  </si>
  <si>
    <t>Cladocera</t>
    <phoneticPr fontId="0" type="noConversion"/>
  </si>
  <si>
    <t>Bosmina</t>
    <phoneticPr fontId="0" type="noConversion"/>
  </si>
  <si>
    <t>Daphnia</t>
    <phoneticPr fontId="0" type="noConversion"/>
  </si>
  <si>
    <t>Rotifera</t>
    <phoneticPr fontId="0" type="noConversion"/>
  </si>
  <si>
    <t>Keratella</t>
    <phoneticPr fontId="0" type="noConversion"/>
  </si>
  <si>
    <t>Kellicottia</t>
    <phoneticPr fontId="0" type="noConversion"/>
  </si>
  <si>
    <t>Asplanchna</t>
    <phoneticPr fontId="0" type="noConversion"/>
  </si>
  <si>
    <t>Polyarthra</t>
    <phoneticPr fontId="0" type="noConversion"/>
  </si>
  <si>
    <t>Brachionus</t>
    <phoneticPr fontId="0" type="noConversion"/>
  </si>
  <si>
    <t>Difflugia</t>
    <phoneticPr fontId="0" type="noConversion"/>
  </si>
  <si>
    <t>LA-02 Total</t>
  </si>
  <si>
    <t>Date</t>
    <phoneticPr fontId="0" type="noConversion"/>
  </si>
  <si>
    <t>Location</t>
    <phoneticPr fontId="0" type="noConversion"/>
  </si>
  <si>
    <t>Common Name</t>
    <phoneticPr fontId="0" type="noConversion"/>
  </si>
  <si>
    <t>Genus</t>
    <phoneticPr fontId="0" type="noConversion"/>
  </si>
  <si>
    <t>#/slide</t>
    <phoneticPr fontId="0" type="noConversion"/>
  </si>
  <si>
    <t># in conc</t>
    <phoneticPr fontId="0" type="noConversion"/>
  </si>
  <si>
    <t>vol sample</t>
    <phoneticPr fontId="0" type="noConversion"/>
  </si>
  <si>
    <t>#/mL lake</t>
    <phoneticPr fontId="0" type="noConversion"/>
  </si>
  <si>
    <t>#/L lake</t>
    <phoneticPr fontId="0" type="noConversion"/>
  </si>
  <si>
    <t>LA-03</t>
  </si>
  <si>
    <t>LA-03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</si>
</sst>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ECBE4-6A02-FA4A-9C92-FED3ED313FE5}">
  <dimension ref="A1:I85"/>
  <sheetViews>
    <sheetView tabSelected="1" view="pageLayout" topLeftCell="A59" zoomScaleNormal="100" workbookViewId="0">
      <selection activeCell="K44" sqref="K44"/>
    </sheetView>
  </sheetViews>
  <sheetFormatPr baseColWidth="10" defaultRowHeight="16" x14ac:dyDescent="0.2"/>
  <cols>
    <col min="4" max="4" width="9.6640625" customWidth="1"/>
    <col min="5" max="6" width="10.83203125" hidden="1" customWidth="1"/>
    <col min="7" max="7" width="0.1640625" customWidth="1"/>
  </cols>
  <sheetData>
    <row r="1" spans="1:9" x14ac:dyDescent="0.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</row>
    <row r="2" spans="1:9" x14ac:dyDescent="0.2">
      <c r="A2" s="1">
        <v>44680</v>
      </c>
      <c r="B2" t="s">
        <v>0</v>
      </c>
      <c r="C2" t="s">
        <v>1</v>
      </c>
      <c r="E2">
        <v>6</v>
      </c>
      <c r="F2">
        <f>E2*120</f>
        <v>720</v>
      </c>
      <c r="G2">
        <v>1122315</v>
      </c>
      <c r="H2" s="2">
        <f>F2/G2</f>
        <v>6.4153112094198156E-4</v>
      </c>
      <c r="I2" s="3">
        <f>H2*1000</f>
        <v>0.64153112094198161</v>
      </c>
    </row>
    <row r="3" spans="1:9" x14ac:dyDescent="0.2">
      <c r="C3" t="s">
        <v>2</v>
      </c>
      <c r="E3">
        <v>20</v>
      </c>
      <c r="F3">
        <f t="shared" ref="F3:F11" si="0">E3*120</f>
        <v>2400</v>
      </c>
      <c r="G3">
        <v>1122315</v>
      </c>
      <c r="H3" s="2">
        <f t="shared" ref="H3:H11" si="1">F3/G3</f>
        <v>2.1384370698066049E-3</v>
      </c>
      <c r="I3" s="3">
        <f t="shared" ref="I3:I12" si="2">H3*1000</f>
        <v>2.1384370698066051</v>
      </c>
    </row>
    <row r="4" spans="1:9" x14ac:dyDescent="0.2">
      <c r="C4" t="s">
        <v>3</v>
      </c>
      <c r="D4" t="s">
        <v>4</v>
      </c>
      <c r="E4">
        <v>4</v>
      </c>
      <c r="F4">
        <f t="shared" si="0"/>
        <v>480</v>
      </c>
      <c r="G4">
        <v>1122315</v>
      </c>
      <c r="H4" s="2">
        <f t="shared" si="1"/>
        <v>4.2768741396132101E-4</v>
      </c>
      <c r="I4" s="3">
        <f t="shared" si="2"/>
        <v>0.42768741396132098</v>
      </c>
    </row>
    <row r="5" spans="1:9" x14ac:dyDescent="0.2">
      <c r="C5" t="s">
        <v>3</v>
      </c>
      <c r="D5" t="s">
        <v>5</v>
      </c>
      <c r="E5">
        <v>6</v>
      </c>
      <c r="F5">
        <f t="shared" si="0"/>
        <v>720</v>
      </c>
      <c r="G5">
        <v>1122315</v>
      </c>
      <c r="H5" s="2">
        <f t="shared" si="1"/>
        <v>6.4153112094198156E-4</v>
      </c>
      <c r="I5" s="3">
        <f t="shared" si="2"/>
        <v>0.64153112094198161</v>
      </c>
    </row>
    <row r="6" spans="1:9" x14ac:dyDescent="0.2">
      <c r="C6" t="s">
        <v>6</v>
      </c>
      <c r="D6" t="s">
        <v>7</v>
      </c>
      <c r="F6">
        <f t="shared" si="0"/>
        <v>0</v>
      </c>
      <c r="G6">
        <v>1122315</v>
      </c>
      <c r="H6" s="2">
        <f t="shared" si="1"/>
        <v>0</v>
      </c>
      <c r="I6" s="3">
        <f t="shared" si="2"/>
        <v>0</v>
      </c>
    </row>
    <row r="7" spans="1:9" x14ac:dyDescent="0.2">
      <c r="C7" t="s">
        <v>6</v>
      </c>
      <c r="D7" t="s">
        <v>8</v>
      </c>
      <c r="E7">
        <v>4</v>
      </c>
      <c r="F7">
        <f t="shared" si="0"/>
        <v>480</v>
      </c>
      <c r="G7">
        <v>1122315</v>
      </c>
      <c r="H7" s="2">
        <f t="shared" si="1"/>
        <v>4.2768741396132101E-4</v>
      </c>
      <c r="I7" s="3">
        <f t="shared" si="2"/>
        <v>0.42768741396132098</v>
      </c>
    </row>
    <row r="8" spans="1:9" x14ac:dyDescent="0.2">
      <c r="C8" t="s">
        <v>6</v>
      </c>
      <c r="D8" t="s">
        <v>9</v>
      </c>
      <c r="E8">
        <v>9</v>
      </c>
      <c r="F8">
        <f t="shared" si="0"/>
        <v>1080</v>
      </c>
      <c r="G8">
        <v>1122315</v>
      </c>
      <c r="H8" s="2">
        <f t="shared" si="1"/>
        <v>9.6229668141297234E-4</v>
      </c>
      <c r="I8" s="3">
        <f t="shared" si="2"/>
        <v>0.96229668141297231</v>
      </c>
    </row>
    <row r="9" spans="1:9" x14ac:dyDescent="0.2">
      <c r="C9" t="s">
        <v>6</v>
      </c>
      <c r="D9" t="s">
        <v>10</v>
      </c>
      <c r="F9">
        <f t="shared" si="0"/>
        <v>0</v>
      </c>
      <c r="G9">
        <v>1122315</v>
      </c>
      <c r="H9" s="2">
        <f t="shared" si="1"/>
        <v>0</v>
      </c>
      <c r="I9" s="3">
        <f t="shared" si="2"/>
        <v>0</v>
      </c>
    </row>
    <row r="10" spans="1:9" x14ac:dyDescent="0.2">
      <c r="C10" t="s">
        <v>6</v>
      </c>
      <c r="D10" t="s">
        <v>11</v>
      </c>
      <c r="F10">
        <f t="shared" si="0"/>
        <v>0</v>
      </c>
      <c r="G10">
        <v>1122315</v>
      </c>
      <c r="H10" s="2">
        <f t="shared" si="1"/>
        <v>0</v>
      </c>
      <c r="I10" s="3">
        <f t="shared" si="2"/>
        <v>0</v>
      </c>
    </row>
    <row r="11" spans="1:9" x14ac:dyDescent="0.2">
      <c r="C11" t="s">
        <v>12</v>
      </c>
      <c r="F11">
        <f t="shared" si="0"/>
        <v>0</v>
      </c>
      <c r="G11">
        <v>1122315</v>
      </c>
      <c r="H11" s="2">
        <f t="shared" si="1"/>
        <v>0</v>
      </c>
      <c r="I11" s="3">
        <f t="shared" si="2"/>
        <v>0</v>
      </c>
    </row>
    <row r="12" spans="1:9" x14ac:dyDescent="0.2">
      <c r="B12" t="s">
        <v>13</v>
      </c>
      <c r="H12" s="2">
        <f>SUM(H2:H11)</f>
        <v>5.2391708210261824E-3</v>
      </c>
      <c r="I12" s="3">
        <f t="shared" si="2"/>
        <v>5.2391708210261827</v>
      </c>
    </row>
    <row r="15" spans="1:9" x14ac:dyDescent="0.2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20</v>
      </c>
      <c r="H15" t="s">
        <v>21</v>
      </c>
      <c r="I15" t="s">
        <v>22</v>
      </c>
    </row>
    <row r="16" spans="1:9" x14ac:dyDescent="0.2">
      <c r="A16" s="1">
        <v>44680</v>
      </c>
      <c r="B16" t="s">
        <v>23</v>
      </c>
      <c r="C16" t="s">
        <v>1</v>
      </c>
      <c r="E16">
        <v>4</v>
      </c>
      <c r="F16">
        <f>E16*120</f>
        <v>480</v>
      </c>
      <c r="G16">
        <v>330092</v>
      </c>
      <c r="H16" s="2">
        <f>F16/G16</f>
        <v>1.4541400579232457E-3</v>
      </c>
      <c r="I16" s="3">
        <f>H16*1000</f>
        <v>1.4541400579232457</v>
      </c>
    </row>
    <row r="17" spans="1:9" x14ac:dyDescent="0.2">
      <c r="C17" t="s">
        <v>2</v>
      </c>
      <c r="E17">
        <v>6</v>
      </c>
      <c r="F17">
        <f t="shared" ref="F17:F24" si="3">E17*120</f>
        <v>720</v>
      </c>
      <c r="G17">
        <v>330092</v>
      </c>
      <c r="H17" s="2">
        <f t="shared" ref="H17:H24" si="4">F17/G17</f>
        <v>2.1812100868848685E-3</v>
      </c>
      <c r="I17" s="3">
        <f t="shared" ref="I17:I24" si="5">H17*1000</f>
        <v>2.1812100868848683</v>
      </c>
    </row>
    <row r="18" spans="1:9" x14ac:dyDescent="0.2">
      <c r="C18" t="s">
        <v>3</v>
      </c>
      <c r="D18" t="s">
        <v>4</v>
      </c>
      <c r="E18">
        <v>1</v>
      </c>
      <c r="F18">
        <f t="shared" si="3"/>
        <v>120</v>
      </c>
      <c r="G18">
        <v>330092</v>
      </c>
      <c r="H18" s="2">
        <f t="shared" si="4"/>
        <v>3.6353501448081142E-4</v>
      </c>
      <c r="I18" s="3">
        <f t="shared" si="5"/>
        <v>0.36353501448081144</v>
      </c>
    </row>
    <row r="19" spans="1:9" x14ac:dyDescent="0.2">
      <c r="C19" t="s">
        <v>3</v>
      </c>
      <c r="D19" t="s">
        <v>5</v>
      </c>
      <c r="E19">
        <v>4</v>
      </c>
      <c r="F19">
        <f t="shared" si="3"/>
        <v>480</v>
      </c>
      <c r="G19">
        <v>330092</v>
      </c>
      <c r="H19" s="2">
        <f t="shared" si="4"/>
        <v>1.4541400579232457E-3</v>
      </c>
      <c r="I19" s="3">
        <f t="shared" si="5"/>
        <v>1.4541400579232457</v>
      </c>
    </row>
    <row r="20" spans="1:9" x14ac:dyDescent="0.2">
      <c r="C20" t="s">
        <v>6</v>
      </c>
      <c r="D20" t="s">
        <v>7</v>
      </c>
      <c r="F20">
        <f t="shared" si="3"/>
        <v>0</v>
      </c>
      <c r="G20">
        <v>330092</v>
      </c>
      <c r="H20" s="2">
        <f t="shared" si="4"/>
        <v>0</v>
      </c>
      <c r="I20" s="3">
        <f t="shared" si="5"/>
        <v>0</v>
      </c>
    </row>
    <row r="21" spans="1:9" x14ac:dyDescent="0.2">
      <c r="C21" t="s">
        <v>6</v>
      </c>
      <c r="D21" t="s">
        <v>8</v>
      </c>
      <c r="E21">
        <v>1</v>
      </c>
      <c r="F21">
        <f t="shared" si="3"/>
        <v>120</v>
      </c>
      <c r="G21">
        <v>330092</v>
      </c>
      <c r="H21" s="2">
        <f t="shared" si="4"/>
        <v>3.6353501448081142E-4</v>
      </c>
      <c r="I21" s="3">
        <f t="shared" si="5"/>
        <v>0.36353501448081144</v>
      </c>
    </row>
    <row r="22" spans="1:9" x14ac:dyDescent="0.2">
      <c r="C22" t="s">
        <v>6</v>
      </c>
      <c r="D22" t="s">
        <v>9</v>
      </c>
      <c r="E22">
        <v>3</v>
      </c>
      <c r="F22">
        <f t="shared" si="3"/>
        <v>360</v>
      </c>
      <c r="G22">
        <v>330092</v>
      </c>
      <c r="H22" s="2">
        <f t="shared" si="4"/>
        <v>1.0906050434424342E-3</v>
      </c>
      <c r="I22" s="3">
        <f t="shared" si="5"/>
        <v>1.0906050434424341</v>
      </c>
    </row>
    <row r="23" spans="1:9" x14ac:dyDescent="0.2">
      <c r="C23" t="s">
        <v>6</v>
      </c>
      <c r="D23" t="s">
        <v>10</v>
      </c>
      <c r="E23">
        <v>2</v>
      </c>
      <c r="F23">
        <f t="shared" si="3"/>
        <v>240</v>
      </c>
      <c r="G23">
        <v>330092</v>
      </c>
      <c r="H23" s="2">
        <f t="shared" si="4"/>
        <v>7.2707002896162283E-4</v>
      </c>
      <c r="I23" s="3">
        <f t="shared" si="5"/>
        <v>0.72707002896162287</v>
      </c>
    </row>
    <row r="24" spans="1:9" x14ac:dyDescent="0.2">
      <c r="C24" t="s">
        <v>6</v>
      </c>
      <c r="D24" t="s">
        <v>11</v>
      </c>
      <c r="E24">
        <v>1</v>
      </c>
      <c r="F24">
        <f t="shared" si="3"/>
        <v>120</v>
      </c>
      <c r="G24">
        <v>330092</v>
      </c>
      <c r="H24" s="2">
        <f t="shared" si="4"/>
        <v>3.6353501448081142E-4</v>
      </c>
      <c r="I24" s="3">
        <f t="shared" si="5"/>
        <v>0.36353501448081144</v>
      </c>
    </row>
    <row r="25" spans="1:9" x14ac:dyDescent="0.2">
      <c r="C25" t="s">
        <v>12</v>
      </c>
      <c r="F25">
        <v>0</v>
      </c>
      <c r="H25">
        <v>0</v>
      </c>
      <c r="I25">
        <v>0</v>
      </c>
    </row>
    <row r="26" spans="1:9" x14ac:dyDescent="0.2">
      <c r="B26" t="s">
        <v>24</v>
      </c>
      <c r="H26" s="2">
        <f>SUM(H16:H24)</f>
        <v>7.9977703185778511E-3</v>
      </c>
      <c r="I26" s="3">
        <f>SUM(I16:I24)</f>
        <v>7.9977703185778521</v>
      </c>
    </row>
    <row r="29" spans="1:9" x14ac:dyDescent="0.2">
      <c r="A29" t="s">
        <v>14</v>
      </c>
      <c r="B29" t="s">
        <v>15</v>
      </c>
      <c r="C29" t="s">
        <v>16</v>
      </c>
      <c r="D29" t="s">
        <v>17</v>
      </c>
      <c r="E29" t="s">
        <v>18</v>
      </c>
      <c r="F29" t="s">
        <v>19</v>
      </c>
      <c r="G29" t="s">
        <v>20</v>
      </c>
      <c r="H29" t="s">
        <v>21</v>
      </c>
      <c r="I29" t="s">
        <v>22</v>
      </c>
    </row>
    <row r="30" spans="1:9" x14ac:dyDescent="0.2">
      <c r="A30" s="1">
        <v>44767</v>
      </c>
      <c r="B30" t="s">
        <v>0</v>
      </c>
      <c r="C30" t="s">
        <v>1</v>
      </c>
      <c r="E30">
        <v>12</v>
      </c>
      <c r="F30">
        <f>E30*120</f>
        <v>1440</v>
      </c>
      <c r="G30">
        <v>1056296</v>
      </c>
      <c r="H30" s="2">
        <f>F30/G30</f>
        <v>1.3632542393420025E-3</v>
      </c>
      <c r="I30" s="3">
        <f>H30*1000</f>
        <v>1.3632542393420026</v>
      </c>
    </row>
    <row r="31" spans="1:9" x14ac:dyDescent="0.2">
      <c r="C31" t="s">
        <v>2</v>
      </c>
      <c r="E31">
        <v>30</v>
      </c>
      <c r="F31">
        <f t="shared" ref="F31:F39" si="6">E31*120</f>
        <v>3600</v>
      </c>
      <c r="G31">
        <v>1056296</v>
      </c>
      <c r="H31" s="2">
        <f t="shared" ref="H31:H39" si="7">F31/G31</f>
        <v>3.4081355983550067E-3</v>
      </c>
      <c r="I31" s="3">
        <f t="shared" ref="I31:I40" si="8">H31*1000</f>
        <v>3.4081355983550066</v>
      </c>
    </row>
    <row r="32" spans="1:9" x14ac:dyDescent="0.2">
      <c r="C32" t="s">
        <v>3</v>
      </c>
      <c r="D32" t="s">
        <v>4</v>
      </c>
      <c r="F32">
        <f t="shared" si="6"/>
        <v>0</v>
      </c>
      <c r="G32">
        <v>1056296</v>
      </c>
      <c r="H32" s="2">
        <f t="shared" si="7"/>
        <v>0</v>
      </c>
      <c r="I32" s="3">
        <f t="shared" si="8"/>
        <v>0</v>
      </c>
    </row>
    <row r="33" spans="1:9" x14ac:dyDescent="0.2">
      <c r="C33" t="s">
        <v>3</v>
      </c>
      <c r="D33" t="s">
        <v>5</v>
      </c>
      <c r="E33">
        <v>24</v>
      </c>
      <c r="F33">
        <f t="shared" si="6"/>
        <v>2880</v>
      </c>
      <c r="G33">
        <v>1056296</v>
      </c>
      <c r="H33" s="2">
        <f t="shared" si="7"/>
        <v>2.7265084786840051E-3</v>
      </c>
      <c r="I33" s="3">
        <f t="shared" si="8"/>
        <v>2.7265084786840053</v>
      </c>
    </row>
    <row r="34" spans="1:9" x14ac:dyDescent="0.2">
      <c r="C34" t="s">
        <v>6</v>
      </c>
      <c r="D34" t="s">
        <v>7</v>
      </c>
      <c r="E34">
        <v>1</v>
      </c>
      <c r="F34">
        <f t="shared" si="6"/>
        <v>120</v>
      </c>
      <c r="G34">
        <v>1056296</v>
      </c>
      <c r="H34" s="2">
        <f t="shared" si="7"/>
        <v>1.1360451994516688E-4</v>
      </c>
      <c r="I34" s="3">
        <f t="shared" si="8"/>
        <v>0.11360451994516688</v>
      </c>
    </row>
    <row r="35" spans="1:9" x14ac:dyDescent="0.2">
      <c r="C35" t="s">
        <v>6</v>
      </c>
      <c r="D35" t="s">
        <v>8</v>
      </c>
      <c r="F35">
        <f t="shared" si="6"/>
        <v>0</v>
      </c>
      <c r="G35">
        <v>1056296</v>
      </c>
      <c r="H35" s="2">
        <f t="shared" si="7"/>
        <v>0</v>
      </c>
      <c r="I35" s="3">
        <f t="shared" si="8"/>
        <v>0</v>
      </c>
    </row>
    <row r="36" spans="1:9" x14ac:dyDescent="0.2">
      <c r="C36" t="s">
        <v>6</v>
      </c>
      <c r="D36" t="s">
        <v>9</v>
      </c>
      <c r="F36">
        <f t="shared" si="6"/>
        <v>0</v>
      </c>
      <c r="G36">
        <v>1056296</v>
      </c>
      <c r="H36" s="2">
        <f t="shared" si="7"/>
        <v>0</v>
      </c>
      <c r="I36" s="3">
        <f t="shared" si="8"/>
        <v>0</v>
      </c>
    </row>
    <row r="37" spans="1:9" x14ac:dyDescent="0.2">
      <c r="C37" t="s">
        <v>6</v>
      </c>
      <c r="D37" t="s">
        <v>10</v>
      </c>
      <c r="E37">
        <v>7</v>
      </c>
      <c r="F37">
        <f t="shared" si="6"/>
        <v>840</v>
      </c>
      <c r="G37">
        <v>1056296</v>
      </c>
      <c r="H37" s="2">
        <f t="shared" si="7"/>
        <v>7.9523163961616817E-4</v>
      </c>
      <c r="I37" s="3">
        <f t="shared" si="8"/>
        <v>0.79523163961616816</v>
      </c>
    </row>
    <row r="38" spans="1:9" x14ac:dyDescent="0.2">
      <c r="C38" t="s">
        <v>6</v>
      </c>
      <c r="D38" t="s">
        <v>11</v>
      </c>
      <c r="E38">
        <v>5</v>
      </c>
      <c r="F38">
        <f t="shared" si="6"/>
        <v>600</v>
      </c>
      <c r="G38">
        <v>1056296</v>
      </c>
      <c r="H38" s="2">
        <f t="shared" si="7"/>
        <v>5.6802259972583437E-4</v>
      </c>
      <c r="I38" s="3">
        <f t="shared" si="8"/>
        <v>0.56802259972583435</v>
      </c>
    </row>
    <row r="39" spans="1:9" x14ac:dyDescent="0.2">
      <c r="C39" t="s">
        <v>12</v>
      </c>
      <c r="F39">
        <f t="shared" si="6"/>
        <v>0</v>
      </c>
      <c r="G39">
        <v>1056296</v>
      </c>
      <c r="H39" s="2">
        <f t="shared" si="7"/>
        <v>0</v>
      </c>
      <c r="I39" s="3">
        <f t="shared" si="8"/>
        <v>0</v>
      </c>
    </row>
    <row r="40" spans="1:9" x14ac:dyDescent="0.2">
      <c r="B40" t="s">
        <v>13</v>
      </c>
      <c r="H40" s="2">
        <f>SUM(H30:H39)</f>
        <v>8.9747570756681834E-3</v>
      </c>
      <c r="I40" s="3">
        <f t="shared" si="8"/>
        <v>8.9747570756681831</v>
      </c>
    </row>
    <row r="46" spans="1:9" x14ac:dyDescent="0.2">
      <c r="A46" t="s">
        <v>14</v>
      </c>
      <c r="B46" t="s">
        <v>15</v>
      </c>
      <c r="C46" t="s">
        <v>16</v>
      </c>
      <c r="D46" t="s">
        <v>17</v>
      </c>
      <c r="E46" t="s">
        <v>18</v>
      </c>
      <c r="F46" t="s">
        <v>19</v>
      </c>
      <c r="G46" t="s">
        <v>20</v>
      </c>
      <c r="H46" t="s">
        <v>21</v>
      </c>
      <c r="I46" t="s">
        <v>22</v>
      </c>
    </row>
    <row r="47" spans="1:9" x14ac:dyDescent="0.2">
      <c r="A47" s="1">
        <v>44767</v>
      </c>
      <c r="B47" t="s">
        <v>23</v>
      </c>
      <c r="C47" t="s">
        <v>1</v>
      </c>
      <c r="E47">
        <v>1</v>
      </c>
      <c r="F47">
        <f>E47*120</f>
        <v>120</v>
      </c>
      <c r="G47">
        <v>382907</v>
      </c>
      <c r="H47" s="2">
        <f>F47/G47</f>
        <v>3.1339202469529156E-4</v>
      </c>
      <c r="I47" s="3">
        <f>H47*1000</f>
        <v>0.31339202469529154</v>
      </c>
    </row>
    <row r="48" spans="1:9" x14ac:dyDescent="0.2">
      <c r="C48" t="s">
        <v>2</v>
      </c>
      <c r="E48">
        <v>1</v>
      </c>
      <c r="F48">
        <f t="shared" ref="F48:F56" si="9">E48*120</f>
        <v>120</v>
      </c>
      <c r="G48">
        <v>382907</v>
      </c>
      <c r="H48" s="2">
        <f t="shared" ref="H48:H56" si="10">F48/G48</f>
        <v>3.1339202469529156E-4</v>
      </c>
      <c r="I48" s="3">
        <f t="shared" ref="I48:I57" si="11">H48*1000</f>
        <v>0.31339202469529154</v>
      </c>
    </row>
    <row r="49" spans="1:9" x14ac:dyDescent="0.2">
      <c r="C49" t="s">
        <v>3</v>
      </c>
      <c r="D49" t="s">
        <v>4</v>
      </c>
      <c r="F49">
        <f t="shared" si="9"/>
        <v>0</v>
      </c>
      <c r="G49">
        <v>382907</v>
      </c>
      <c r="H49" s="2">
        <f t="shared" si="10"/>
        <v>0</v>
      </c>
      <c r="I49" s="3">
        <f t="shared" si="11"/>
        <v>0</v>
      </c>
    </row>
    <row r="50" spans="1:9" x14ac:dyDescent="0.2">
      <c r="C50" t="s">
        <v>3</v>
      </c>
      <c r="D50" t="s">
        <v>5</v>
      </c>
      <c r="F50">
        <f t="shared" si="9"/>
        <v>0</v>
      </c>
      <c r="G50">
        <v>382907</v>
      </c>
      <c r="H50" s="2">
        <f t="shared" si="10"/>
        <v>0</v>
      </c>
      <c r="I50" s="3">
        <f t="shared" si="11"/>
        <v>0</v>
      </c>
    </row>
    <row r="51" spans="1:9" x14ac:dyDescent="0.2">
      <c r="C51" t="s">
        <v>6</v>
      </c>
      <c r="D51" t="s">
        <v>7</v>
      </c>
      <c r="E51">
        <v>5</v>
      </c>
      <c r="F51">
        <f t="shared" si="9"/>
        <v>600</v>
      </c>
      <c r="G51">
        <v>382907</v>
      </c>
      <c r="H51" s="2">
        <f t="shared" si="10"/>
        <v>1.5669601234764576E-3</v>
      </c>
      <c r="I51" s="3">
        <f t="shared" si="11"/>
        <v>1.5669601234764576</v>
      </c>
    </row>
    <row r="52" spans="1:9" x14ac:dyDescent="0.2">
      <c r="C52" t="s">
        <v>6</v>
      </c>
      <c r="D52" t="s">
        <v>8</v>
      </c>
      <c r="F52">
        <f t="shared" si="9"/>
        <v>0</v>
      </c>
      <c r="G52">
        <v>382907</v>
      </c>
      <c r="H52" s="2">
        <f t="shared" si="10"/>
        <v>0</v>
      </c>
      <c r="I52" s="3">
        <f t="shared" si="11"/>
        <v>0</v>
      </c>
    </row>
    <row r="53" spans="1:9" x14ac:dyDescent="0.2">
      <c r="C53" t="s">
        <v>6</v>
      </c>
      <c r="D53" t="s">
        <v>9</v>
      </c>
      <c r="F53">
        <f t="shared" si="9"/>
        <v>0</v>
      </c>
      <c r="G53">
        <v>382907</v>
      </c>
      <c r="H53" s="2">
        <f t="shared" si="10"/>
        <v>0</v>
      </c>
      <c r="I53" s="3">
        <f t="shared" si="11"/>
        <v>0</v>
      </c>
    </row>
    <row r="54" spans="1:9" x14ac:dyDescent="0.2">
      <c r="C54" t="s">
        <v>6</v>
      </c>
      <c r="D54" t="s">
        <v>10</v>
      </c>
      <c r="E54">
        <v>10</v>
      </c>
      <c r="F54">
        <f t="shared" si="9"/>
        <v>1200</v>
      </c>
      <c r="G54">
        <v>382907</v>
      </c>
      <c r="H54" s="2">
        <f t="shared" si="10"/>
        <v>3.1339202469529153E-3</v>
      </c>
      <c r="I54" s="3">
        <f t="shared" si="11"/>
        <v>3.1339202469529153</v>
      </c>
    </row>
    <row r="55" spans="1:9" x14ac:dyDescent="0.2">
      <c r="C55" t="s">
        <v>6</v>
      </c>
      <c r="D55" t="s">
        <v>11</v>
      </c>
      <c r="E55">
        <v>21</v>
      </c>
      <c r="F55">
        <f t="shared" si="9"/>
        <v>2520</v>
      </c>
      <c r="G55">
        <v>382907</v>
      </c>
      <c r="H55" s="2">
        <f t="shared" si="10"/>
        <v>6.5812325186011223E-3</v>
      </c>
      <c r="I55" s="3">
        <f t="shared" si="11"/>
        <v>6.581232518601122</v>
      </c>
    </row>
    <row r="56" spans="1:9" x14ac:dyDescent="0.2">
      <c r="C56" t="s">
        <v>12</v>
      </c>
      <c r="F56">
        <f t="shared" si="9"/>
        <v>0</v>
      </c>
      <c r="G56">
        <v>382907</v>
      </c>
      <c r="H56" s="2">
        <f t="shared" si="10"/>
        <v>0</v>
      </c>
      <c r="I56" s="3">
        <f t="shared" si="11"/>
        <v>0</v>
      </c>
    </row>
    <row r="57" spans="1:9" x14ac:dyDescent="0.2">
      <c r="B57" t="s">
        <v>24</v>
      </c>
      <c r="H57" s="2">
        <f>SUM(H47:H56)</f>
        <v>1.1908896938421079E-2</v>
      </c>
      <c r="I57" s="3">
        <f t="shared" si="11"/>
        <v>11.90889693842108</v>
      </c>
    </row>
    <row r="60" spans="1:9" x14ac:dyDescent="0.2">
      <c r="A60" t="s">
        <v>14</v>
      </c>
      <c r="B60" t="s">
        <v>15</v>
      </c>
      <c r="C60" t="s">
        <v>16</v>
      </c>
      <c r="D60" t="s">
        <v>17</v>
      </c>
      <c r="E60" t="s">
        <v>18</v>
      </c>
      <c r="F60" t="s">
        <v>19</v>
      </c>
      <c r="G60" t="s">
        <v>20</v>
      </c>
      <c r="H60" t="s">
        <v>21</v>
      </c>
      <c r="I60" t="s">
        <v>22</v>
      </c>
    </row>
    <row r="61" spans="1:9" x14ac:dyDescent="0.2">
      <c r="A61" s="1">
        <v>44830</v>
      </c>
      <c r="B61" t="s">
        <v>0</v>
      </c>
      <c r="C61" t="s">
        <v>1</v>
      </c>
      <c r="F61">
        <f>E61*120</f>
        <v>0</v>
      </c>
      <c r="G61">
        <v>924259</v>
      </c>
      <c r="H61" s="2">
        <f>F61/G61</f>
        <v>0</v>
      </c>
      <c r="I61" s="3">
        <f>H61*1000</f>
        <v>0</v>
      </c>
    </row>
    <row r="62" spans="1:9" x14ac:dyDescent="0.2">
      <c r="C62" t="s">
        <v>2</v>
      </c>
      <c r="E62">
        <v>3</v>
      </c>
      <c r="F62">
        <f t="shared" ref="F62:F70" si="12">E62*120</f>
        <v>360</v>
      </c>
      <c r="G62">
        <v>924259</v>
      </c>
      <c r="H62" s="2">
        <f t="shared" ref="H62:H70" si="13">F62/G62</f>
        <v>3.8950121124057218E-4</v>
      </c>
      <c r="I62" s="3">
        <f t="shared" ref="I62:I71" si="14">H62*1000</f>
        <v>0.38950121124057219</v>
      </c>
    </row>
    <row r="63" spans="1:9" x14ac:dyDescent="0.2">
      <c r="C63" t="s">
        <v>3</v>
      </c>
      <c r="D63" t="s">
        <v>4</v>
      </c>
      <c r="E63">
        <v>4</v>
      </c>
      <c r="F63">
        <f t="shared" si="12"/>
        <v>480</v>
      </c>
      <c r="G63">
        <v>924259</v>
      </c>
      <c r="H63" s="2">
        <f t="shared" si="13"/>
        <v>5.1933494832076294E-4</v>
      </c>
      <c r="I63" s="3">
        <f t="shared" si="14"/>
        <v>0.51933494832076299</v>
      </c>
    </row>
    <row r="64" spans="1:9" x14ac:dyDescent="0.2">
      <c r="C64" t="s">
        <v>3</v>
      </c>
      <c r="D64" t="s">
        <v>5</v>
      </c>
      <c r="F64">
        <f t="shared" si="12"/>
        <v>0</v>
      </c>
      <c r="G64">
        <v>924259</v>
      </c>
      <c r="H64" s="2">
        <f t="shared" si="13"/>
        <v>0</v>
      </c>
      <c r="I64" s="3">
        <f t="shared" si="14"/>
        <v>0</v>
      </c>
    </row>
    <row r="65" spans="1:9" x14ac:dyDescent="0.2">
      <c r="C65" t="s">
        <v>6</v>
      </c>
      <c r="D65" t="s">
        <v>7</v>
      </c>
      <c r="E65">
        <v>42</v>
      </c>
      <c r="F65">
        <f t="shared" si="12"/>
        <v>5040</v>
      </c>
      <c r="G65">
        <v>924259</v>
      </c>
      <c r="H65" s="2">
        <f t="shared" si="13"/>
        <v>5.4530169573680102E-3</v>
      </c>
      <c r="I65" s="3">
        <f t="shared" si="14"/>
        <v>5.4530169573680105</v>
      </c>
    </row>
    <row r="66" spans="1:9" x14ac:dyDescent="0.2">
      <c r="C66" t="s">
        <v>6</v>
      </c>
      <c r="D66" t="s">
        <v>8</v>
      </c>
      <c r="E66">
        <v>1</v>
      </c>
      <c r="F66">
        <f t="shared" si="12"/>
        <v>120</v>
      </c>
      <c r="G66">
        <v>924259</v>
      </c>
      <c r="H66" s="2">
        <f t="shared" si="13"/>
        <v>1.2983373708019073E-4</v>
      </c>
      <c r="I66" s="3">
        <f t="shared" si="14"/>
        <v>0.12983373708019075</v>
      </c>
    </row>
    <row r="67" spans="1:9" x14ac:dyDescent="0.2">
      <c r="C67" t="s">
        <v>6</v>
      </c>
      <c r="D67" t="s">
        <v>9</v>
      </c>
      <c r="F67">
        <f t="shared" si="12"/>
        <v>0</v>
      </c>
      <c r="G67">
        <v>924259</v>
      </c>
      <c r="H67" s="2">
        <f t="shared" si="13"/>
        <v>0</v>
      </c>
      <c r="I67" s="3">
        <f t="shared" si="14"/>
        <v>0</v>
      </c>
    </row>
    <row r="68" spans="1:9" x14ac:dyDescent="0.2">
      <c r="C68" t="s">
        <v>6</v>
      </c>
      <c r="D68" t="s">
        <v>10</v>
      </c>
      <c r="E68">
        <v>55</v>
      </c>
      <c r="F68">
        <f t="shared" si="12"/>
        <v>6600</v>
      </c>
      <c r="G68">
        <v>924259</v>
      </c>
      <c r="H68" s="2">
        <f t="shared" si="13"/>
        <v>7.14085553941049E-3</v>
      </c>
      <c r="I68" s="3">
        <f t="shared" si="14"/>
        <v>7.1408555394104898</v>
      </c>
    </row>
    <row r="69" spans="1:9" x14ac:dyDescent="0.2">
      <c r="C69" t="s">
        <v>6</v>
      </c>
      <c r="D69" t="s">
        <v>11</v>
      </c>
      <c r="E69">
        <v>16</v>
      </c>
      <c r="F69">
        <f t="shared" si="12"/>
        <v>1920</v>
      </c>
      <c r="G69">
        <v>924259</v>
      </c>
      <c r="H69" s="2">
        <f t="shared" si="13"/>
        <v>2.0773397932830518E-3</v>
      </c>
      <c r="I69" s="3">
        <f t="shared" si="14"/>
        <v>2.077339793283052</v>
      </c>
    </row>
    <row r="70" spans="1:9" x14ac:dyDescent="0.2">
      <c r="C70" t="s">
        <v>12</v>
      </c>
      <c r="F70">
        <f t="shared" si="12"/>
        <v>0</v>
      </c>
      <c r="G70">
        <v>924259</v>
      </c>
      <c r="H70" s="2">
        <f t="shared" si="13"/>
        <v>0</v>
      </c>
      <c r="I70" s="3">
        <f t="shared" si="14"/>
        <v>0</v>
      </c>
    </row>
    <row r="71" spans="1:9" x14ac:dyDescent="0.2">
      <c r="B71" t="s">
        <v>13</v>
      </c>
      <c r="H71" s="2">
        <f>SUM(H61:H70)</f>
        <v>1.5709882186703078E-2</v>
      </c>
      <c r="I71" s="3">
        <f t="shared" si="14"/>
        <v>15.709882186703078</v>
      </c>
    </row>
    <row r="74" spans="1:9" x14ac:dyDescent="0.2">
      <c r="A74" t="s">
        <v>14</v>
      </c>
      <c r="B74" t="s">
        <v>15</v>
      </c>
      <c r="C74" t="s">
        <v>16</v>
      </c>
      <c r="D74" t="s">
        <v>17</v>
      </c>
      <c r="E74" t="s">
        <v>18</v>
      </c>
      <c r="F74" t="s">
        <v>19</v>
      </c>
      <c r="G74" t="s">
        <v>20</v>
      </c>
      <c r="H74" t="s">
        <v>21</v>
      </c>
      <c r="I74" t="s">
        <v>22</v>
      </c>
    </row>
    <row r="75" spans="1:9" x14ac:dyDescent="0.2">
      <c r="A75" s="1">
        <v>44830</v>
      </c>
      <c r="B75" t="s">
        <v>23</v>
      </c>
      <c r="C75" t="s">
        <v>1</v>
      </c>
      <c r="E75">
        <v>2</v>
      </c>
      <c r="F75">
        <f>E75*120</f>
        <v>240</v>
      </c>
      <c r="G75">
        <v>264074</v>
      </c>
      <c r="H75" s="2">
        <f>F75/G75</f>
        <v>9.0883615956133506E-4</v>
      </c>
      <c r="I75" s="3">
        <f>H75*1000</f>
        <v>0.90883615956133501</v>
      </c>
    </row>
    <row r="76" spans="1:9" x14ac:dyDescent="0.2">
      <c r="C76" t="s">
        <v>2</v>
      </c>
      <c r="F76">
        <f t="shared" ref="F76:F84" si="15">E76*120</f>
        <v>0</v>
      </c>
      <c r="G76">
        <v>264074</v>
      </c>
      <c r="H76" s="2">
        <f t="shared" ref="H76:H84" si="16">F76/G76</f>
        <v>0</v>
      </c>
      <c r="I76" s="3">
        <f t="shared" ref="I76:I85" si="17">H76*1000</f>
        <v>0</v>
      </c>
    </row>
    <row r="77" spans="1:9" x14ac:dyDescent="0.2">
      <c r="C77" t="s">
        <v>3</v>
      </c>
      <c r="D77" t="s">
        <v>4</v>
      </c>
      <c r="E77">
        <v>11</v>
      </c>
      <c r="F77">
        <f t="shared" si="15"/>
        <v>1320</v>
      </c>
      <c r="G77">
        <v>264074</v>
      </c>
      <c r="H77" s="2">
        <f t="shared" si="16"/>
        <v>4.998598877587343E-3</v>
      </c>
      <c r="I77" s="3">
        <f t="shared" si="17"/>
        <v>4.9985988775873427</v>
      </c>
    </row>
    <row r="78" spans="1:9" x14ac:dyDescent="0.2">
      <c r="C78" t="s">
        <v>3</v>
      </c>
      <c r="D78" t="s">
        <v>5</v>
      </c>
      <c r="F78">
        <f t="shared" si="15"/>
        <v>0</v>
      </c>
      <c r="G78">
        <v>264074</v>
      </c>
      <c r="H78" s="2">
        <f t="shared" si="16"/>
        <v>0</v>
      </c>
      <c r="I78" s="3">
        <f t="shared" si="17"/>
        <v>0</v>
      </c>
    </row>
    <row r="79" spans="1:9" x14ac:dyDescent="0.2">
      <c r="C79" t="s">
        <v>6</v>
      </c>
      <c r="D79" t="s">
        <v>7</v>
      </c>
      <c r="E79">
        <v>34</v>
      </c>
      <c r="F79">
        <f t="shared" si="15"/>
        <v>4080</v>
      </c>
      <c r="G79">
        <v>264074</v>
      </c>
      <c r="H79" s="2">
        <f t="shared" si="16"/>
        <v>1.5450214712542697E-2</v>
      </c>
      <c r="I79" s="3">
        <f t="shared" si="17"/>
        <v>15.450214712542698</v>
      </c>
    </row>
    <row r="80" spans="1:9" x14ac:dyDescent="0.2">
      <c r="C80" t="s">
        <v>6</v>
      </c>
      <c r="D80" t="s">
        <v>8</v>
      </c>
      <c r="E80">
        <v>1</v>
      </c>
      <c r="F80">
        <f t="shared" si="15"/>
        <v>120</v>
      </c>
      <c r="G80">
        <v>264074</v>
      </c>
      <c r="H80" s="2">
        <f t="shared" si="16"/>
        <v>4.5441807978066753E-4</v>
      </c>
      <c r="I80" s="3">
        <f t="shared" si="17"/>
        <v>0.45441807978066751</v>
      </c>
    </row>
    <row r="81" spans="2:9" x14ac:dyDescent="0.2">
      <c r="C81" t="s">
        <v>6</v>
      </c>
      <c r="D81" t="s">
        <v>9</v>
      </c>
      <c r="F81">
        <f t="shared" si="15"/>
        <v>0</v>
      </c>
      <c r="G81">
        <v>264074</v>
      </c>
      <c r="H81" s="2">
        <f t="shared" si="16"/>
        <v>0</v>
      </c>
      <c r="I81" s="3">
        <f t="shared" si="17"/>
        <v>0</v>
      </c>
    </row>
    <row r="82" spans="2:9" x14ac:dyDescent="0.2">
      <c r="C82" t="s">
        <v>6</v>
      </c>
      <c r="D82" t="s">
        <v>10</v>
      </c>
      <c r="E82">
        <v>24</v>
      </c>
      <c r="F82">
        <f t="shared" si="15"/>
        <v>2880</v>
      </c>
      <c r="G82">
        <v>264074</v>
      </c>
      <c r="H82" s="2">
        <f t="shared" si="16"/>
        <v>1.090603391473602E-2</v>
      </c>
      <c r="I82" s="3">
        <f t="shared" si="17"/>
        <v>10.906033914736021</v>
      </c>
    </row>
    <row r="83" spans="2:9" x14ac:dyDescent="0.2">
      <c r="C83" t="s">
        <v>6</v>
      </c>
      <c r="D83" t="s">
        <v>11</v>
      </c>
      <c r="E83">
        <v>8</v>
      </c>
      <c r="F83">
        <f t="shared" si="15"/>
        <v>960</v>
      </c>
      <c r="G83">
        <v>264074</v>
      </c>
      <c r="H83" s="2">
        <f t="shared" si="16"/>
        <v>3.6353446382453402E-3</v>
      </c>
      <c r="I83" s="3">
        <f t="shared" si="17"/>
        <v>3.63534463824534</v>
      </c>
    </row>
    <row r="84" spans="2:9" x14ac:dyDescent="0.2">
      <c r="C84" t="s">
        <v>12</v>
      </c>
      <c r="F84">
        <f t="shared" si="15"/>
        <v>0</v>
      </c>
      <c r="G84">
        <v>264074</v>
      </c>
      <c r="H84" s="2">
        <f t="shared" si="16"/>
        <v>0</v>
      </c>
      <c r="I84" s="3">
        <f t="shared" si="17"/>
        <v>0</v>
      </c>
    </row>
    <row r="85" spans="2:9" x14ac:dyDescent="0.2">
      <c r="B85" t="s">
        <v>24</v>
      </c>
      <c r="H85" s="2">
        <f>SUM(H75:H84)</f>
        <v>3.63534463824534E-2</v>
      </c>
      <c r="I85" s="3">
        <f t="shared" si="17"/>
        <v>36.353446382453399</v>
      </c>
    </row>
  </sheetData>
  <pageMargins left="0.7" right="0.7" top="0.75" bottom="0.75" header="0.3" footer="0.3"/>
  <pageSetup orientation="portrait" horizontalDpi="0" verticalDpi="0"/>
  <headerFooter>
    <oddHeader>&amp;LTable 3. Lake Almanor Zooplankton,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2022-10-09T23:47:02Z</dcterms:created>
  <dcterms:modified xsi:type="dcterms:W3CDTF">2023-01-15T23:33:31Z</dcterms:modified>
</cp:coreProperties>
</file>