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cmurtry/Desktop/Almanor Super Folder/Lake Almanor, 2020/"/>
    </mc:Choice>
  </mc:AlternateContent>
  <xr:revisionPtr revIDLastSave="0" documentId="13_ncr:1_{2638AD3E-E663-0240-9D7D-20A8D97F9C89}" xr6:coauthVersionLast="46" xr6:coauthVersionMax="46" xr10:uidLastSave="{00000000-0000-0000-0000-000000000000}"/>
  <bookViews>
    <workbookView xWindow="1900" yWindow="1660" windowWidth="33340" windowHeight="20260" tabRatio="500" xr2:uid="{00000000-000D-0000-FFFF-FFFF00000000}"/>
  </bookViews>
  <sheets>
    <sheet name="Sheet1" sheetId="1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17" i="1" l="1"/>
  <c r="H117" i="1" s="1"/>
  <c r="I117" i="1" s="1"/>
  <c r="F118" i="1"/>
  <c r="H118" i="1" s="1"/>
  <c r="I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123" i="1"/>
  <c r="H123" i="1" s="1"/>
  <c r="I123" i="1" s="1"/>
  <c r="F124" i="1"/>
  <c r="H124" i="1" s="1"/>
  <c r="I124" i="1" s="1"/>
  <c r="F125" i="1"/>
  <c r="H125" i="1" s="1"/>
  <c r="I125" i="1" s="1"/>
  <c r="F116" i="1"/>
  <c r="H116" i="1" s="1"/>
  <c r="I116" i="1" s="1"/>
  <c r="F110" i="1"/>
  <c r="I110" i="1"/>
  <c r="F102" i="1"/>
  <c r="H102" i="1" s="1"/>
  <c r="I102" i="1" s="1"/>
  <c r="F103" i="1"/>
  <c r="H103" i="1" s="1"/>
  <c r="I103" i="1" s="1"/>
  <c r="F104" i="1"/>
  <c r="H104" i="1" s="1"/>
  <c r="I104" i="1" s="1"/>
  <c r="F105" i="1"/>
  <c r="H105" i="1" s="1"/>
  <c r="I105" i="1" s="1"/>
  <c r="F106" i="1"/>
  <c r="H106" i="1" s="1"/>
  <c r="I106" i="1" s="1"/>
  <c r="F107" i="1"/>
  <c r="H107" i="1" s="1"/>
  <c r="I107" i="1" s="1"/>
  <c r="F108" i="1"/>
  <c r="H108" i="1" s="1"/>
  <c r="I108" i="1" s="1"/>
  <c r="F109" i="1"/>
  <c r="H109" i="1" s="1"/>
  <c r="I109" i="1" s="1"/>
  <c r="F101" i="1"/>
  <c r="H101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65" i="1"/>
  <c r="H65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51" i="1"/>
  <c r="H51" i="1" s="1"/>
  <c r="F25" i="1"/>
  <c r="H25" i="1" s="1"/>
  <c r="I25" i="1" s="1"/>
  <c r="F24" i="1"/>
  <c r="H24" i="1" s="1"/>
  <c r="I24" i="1" s="1"/>
  <c r="F23" i="1"/>
  <c r="H23" i="1" s="1"/>
  <c r="I23" i="1" s="1"/>
  <c r="F22" i="1"/>
  <c r="H22" i="1" s="1"/>
  <c r="I22" i="1" s="1"/>
  <c r="F21" i="1"/>
  <c r="H21" i="1" s="1"/>
  <c r="I21" i="1" s="1"/>
  <c r="F20" i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1" i="1"/>
  <c r="H11" i="1" s="1"/>
  <c r="I11" i="1" s="1"/>
  <c r="F10" i="1"/>
  <c r="H10" i="1" s="1"/>
  <c r="I10" i="1" s="1"/>
  <c r="F9" i="1"/>
  <c r="H9" i="1" s="1"/>
  <c r="I9" i="1" s="1"/>
  <c r="F8" i="1"/>
  <c r="H8" i="1" s="1"/>
  <c r="I8" i="1" s="1"/>
  <c r="F7" i="1"/>
  <c r="H7" i="1" s="1"/>
  <c r="I7" i="1" s="1"/>
  <c r="F6" i="1"/>
  <c r="H6" i="1" s="1"/>
  <c r="I6" i="1" s="1"/>
  <c r="F5" i="1"/>
  <c r="H5" i="1" s="1"/>
  <c r="I5" i="1" s="1"/>
  <c r="F4" i="1"/>
  <c r="H4" i="1" s="1"/>
  <c r="I4" i="1" s="1"/>
  <c r="F3" i="1"/>
  <c r="H3" i="1" s="1"/>
  <c r="I3" i="1" s="1"/>
  <c r="F2" i="1"/>
  <c r="H2" i="1" s="1"/>
  <c r="I2" i="1" s="1"/>
  <c r="H111" i="1" l="1"/>
  <c r="I111" i="1" s="1"/>
  <c r="I101" i="1"/>
  <c r="H126" i="1"/>
  <c r="I126" i="1" s="1"/>
  <c r="H75" i="1"/>
  <c r="I75" i="1" s="1"/>
  <c r="I65" i="1"/>
  <c r="I51" i="1"/>
  <c r="H61" i="1"/>
  <c r="I61" i="1" s="1"/>
</calcChain>
</file>

<file path=xl/sharedStrings.xml><?xml version="1.0" encoding="utf-8"?>
<sst xmlns="http://schemas.openxmlformats.org/spreadsheetml/2006/main" count="168" uniqueCount="30">
  <si>
    <t>Date</t>
    <phoneticPr fontId="1" type="noConversion"/>
  </si>
  <si>
    <t>Location</t>
    <phoneticPr fontId="1" type="noConversion"/>
  </si>
  <si>
    <t>Common Name</t>
    <phoneticPr fontId="1" type="noConversion"/>
  </si>
  <si>
    <t>Genus</t>
    <phoneticPr fontId="1" type="noConversion"/>
  </si>
  <si>
    <t>#/slide</t>
    <phoneticPr fontId="1" type="noConversion"/>
  </si>
  <si>
    <t># in conc</t>
    <phoneticPr fontId="1" type="noConversion"/>
  </si>
  <si>
    <t>vol sample</t>
    <phoneticPr fontId="1" type="noConversion"/>
  </si>
  <si>
    <t>#/mL lake</t>
    <phoneticPr fontId="1" type="noConversion"/>
  </si>
  <si>
    <t>#/L lake</t>
    <phoneticPr fontId="1" type="noConversion"/>
  </si>
  <si>
    <t>Copepod Nauplii</t>
    <phoneticPr fontId="1" type="noConversion"/>
  </si>
  <si>
    <t>Cladocera</t>
    <phoneticPr fontId="1" type="noConversion"/>
  </si>
  <si>
    <t>Bosmina</t>
    <phoneticPr fontId="1" type="noConversion"/>
  </si>
  <si>
    <t>Cladocera</t>
    <phoneticPr fontId="1" type="noConversion"/>
  </si>
  <si>
    <t>Daphnia</t>
    <phoneticPr fontId="1" type="noConversion"/>
  </si>
  <si>
    <t>Rotifera</t>
    <phoneticPr fontId="1" type="noConversion"/>
  </si>
  <si>
    <t>Rotifera</t>
    <phoneticPr fontId="1" type="noConversion"/>
  </si>
  <si>
    <t>Keratella</t>
    <phoneticPr fontId="1" type="noConversion"/>
  </si>
  <si>
    <t>Kellicottia</t>
    <phoneticPr fontId="1" type="noConversion"/>
  </si>
  <si>
    <t>Copepoda</t>
    <phoneticPr fontId="1" type="noConversion"/>
  </si>
  <si>
    <t>Rotifera</t>
    <phoneticPr fontId="1" type="noConversion"/>
  </si>
  <si>
    <t>Asplanchna</t>
    <phoneticPr fontId="1" type="noConversion"/>
  </si>
  <si>
    <t>Rotifera</t>
    <phoneticPr fontId="1" type="noConversion"/>
  </si>
  <si>
    <t>Polyarthra</t>
    <phoneticPr fontId="1" type="noConversion"/>
  </si>
  <si>
    <t>Rotifera</t>
    <phoneticPr fontId="1" type="noConversion"/>
  </si>
  <si>
    <t>Brachionus</t>
    <phoneticPr fontId="1" type="noConversion"/>
  </si>
  <si>
    <t>Difflugia</t>
    <phoneticPr fontId="1" type="noConversion"/>
  </si>
  <si>
    <t>LA-02</t>
    <phoneticPr fontId="1" type="noConversion"/>
  </si>
  <si>
    <t>LA-02 Total</t>
    <phoneticPr fontId="1" type="noConversion"/>
  </si>
  <si>
    <t>LA-03</t>
    <phoneticPr fontId="1" type="noConversion"/>
  </si>
  <si>
    <t>LA-03 Total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</si>
</sst>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I126"/>
  <sheetViews>
    <sheetView tabSelected="1" view="pageLayout" topLeftCell="A99" workbookViewId="0">
      <selection activeCell="I128" sqref="I128"/>
    </sheetView>
  </sheetViews>
  <sheetFormatPr baseColWidth="10" defaultRowHeight="13" x14ac:dyDescent="0.15"/>
  <cols>
    <col min="3" max="3" width="8.5" customWidth="1"/>
    <col min="4" max="4" width="0" hidden="1" customWidth="1"/>
    <col min="5" max="5" width="0.5" hidden="1" customWidth="1"/>
    <col min="6" max="6" width="10.83203125" hidden="1" customWidth="1"/>
    <col min="7" max="7" width="0.1640625" hidden="1" customWidth="1"/>
  </cols>
  <sheetData>
    <row r="1" spans="1:9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15">
      <c r="A2" s="1">
        <v>42496</v>
      </c>
      <c r="B2" t="s">
        <v>26</v>
      </c>
      <c r="C2" t="s">
        <v>18</v>
      </c>
      <c r="E2">
        <v>170</v>
      </c>
      <c r="F2">
        <f>E2*120</f>
        <v>20400</v>
      </c>
      <c r="G2">
        <v>1056296</v>
      </c>
      <c r="H2" s="2">
        <f>F2/G2</f>
        <v>1.9312768390678369E-2</v>
      </c>
      <c r="I2" s="3">
        <f>H2*1000</f>
        <v>19.312768390678368</v>
      </c>
    </row>
    <row r="3" spans="1:9" x14ac:dyDescent="0.15">
      <c r="C3" t="s">
        <v>9</v>
      </c>
      <c r="E3">
        <v>270</v>
      </c>
      <c r="F3">
        <f t="shared" ref="F3:F11" si="0">E3*120</f>
        <v>32400</v>
      </c>
      <c r="G3">
        <v>1056296</v>
      </c>
      <c r="H3" s="2">
        <f t="shared" ref="H3:H11" si="1">F3/G3</f>
        <v>3.0673220385195057E-2</v>
      </c>
      <c r="I3" s="3">
        <f t="shared" ref="I3:I11" si="2">H3*1000</f>
        <v>30.673220385195059</v>
      </c>
    </row>
    <row r="4" spans="1:9" x14ac:dyDescent="0.15">
      <c r="C4" t="s">
        <v>10</v>
      </c>
      <c r="D4" t="s">
        <v>11</v>
      </c>
      <c r="E4">
        <v>30</v>
      </c>
      <c r="F4">
        <f t="shared" si="0"/>
        <v>3600</v>
      </c>
      <c r="G4">
        <v>1056296</v>
      </c>
      <c r="H4" s="2">
        <f t="shared" si="1"/>
        <v>3.4081355983550067E-3</v>
      </c>
      <c r="I4" s="3">
        <f t="shared" si="2"/>
        <v>3.4081355983550066</v>
      </c>
    </row>
    <row r="5" spans="1:9" x14ac:dyDescent="0.15">
      <c r="C5" t="s">
        <v>12</v>
      </c>
      <c r="D5" t="s">
        <v>13</v>
      </c>
      <c r="E5">
        <v>60</v>
      </c>
      <c r="F5">
        <f t="shared" si="0"/>
        <v>7200</v>
      </c>
      <c r="G5">
        <v>1056296</v>
      </c>
      <c r="H5" s="2">
        <f t="shared" si="1"/>
        <v>6.8162711967100133E-3</v>
      </c>
      <c r="I5" s="3">
        <f t="shared" si="2"/>
        <v>6.8162711967100131</v>
      </c>
    </row>
    <row r="6" spans="1:9" x14ac:dyDescent="0.15">
      <c r="C6" t="s">
        <v>15</v>
      </c>
      <c r="D6" t="s">
        <v>16</v>
      </c>
      <c r="E6">
        <v>120</v>
      </c>
      <c r="F6">
        <f t="shared" si="0"/>
        <v>14400</v>
      </c>
      <c r="G6">
        <v>1056296</v>
      </c>
      <c r="H6" s="2">
        <f t="shared" si="1"/>
        <v>1.3632542393420027E-2</v>
      </c>
      <c r="I6" s="3">
        <f t="shared" si="2"/>
        <v>13.632542393420026</v>
      </c>
    </row>
    <row r="7" spans="1:9" x14ac:dyDescent="0.15">
      <c r="C7" t="s">
        <v>14</v>
      </c>
      <c r="D7" t="s">
        <v>17</v>
      </c>
      <c r="E7">
        <v>10</v>
      </c>
      <c r="F7">
        <f t="shared" si="0"/>
        <v>1200</v>
      </c>
      <c r="G7">
        <v>1056296</v>
      </c>
      <c r="H7" s="2">
        <f t="shared" si="1"/>
        <v>1.1360451994516687E-3</v>
      </c>
      <c r="I7" s="3">
        <f t="shared" si="2"/>
        <v>1.1360451994516687</v>
      </c>
    </row>
    <row r="8" spans="1:9" x14ac:dyDescent="0.15">
      <c r="C8" t="s">
        <v>19</v>
      </c>
      <c r="D8" t="s">
        <v>20</v>
      </c>
      <c r="E8">
        <v>30</v>
      </c>
      <c r="F8">
        <f t="shared" si="0"/>
        <v>3600</v>
      </c>
      <c r="G8">
        <v>1056296</v>
      </c>
      <c r="H8" s="2">
        <f t="shared" si="1"/>
        <v>3.4081355983550067E-3</v>
      </c>
      <c r="I8" s="3">
        <f t="shared" si="2"/>
        <v>3.4081355983550066</v>
      </c>
    </row>
    <row r="9" spans="1:9" x14ac:dyDescent="0.15">
      <c r="C9" t="s">
        <v>21</v>
      </c>
      <c r="D9" t="s">
        <v>22</v>
      </c>
      <c r="E9">
        <v>0</v>
      </c>
      <c r="F9">
        <f t="shared" si="0"/>
        <v>0</v>
      </c>
      <c r="G9">
        <v>1056296</v>
      </c>
      <c r="H9" s="2">
        <f t="shared" si="1"/>
        <v>0</v>
      </c>
      <c r="I9" s="3">
        <f t="shared" si="2"/>
        <v>0</v>
      </c>
    </row>
    <row r="10" spans="1:9" x14ac:dyDescent="0.15">
      <c r="C10" t="s">
        <v>23</v>
      </c>
      <c r="D10" t="s">
        <v>24</v>
      </c>
      <c r="E10">
        <v>0</v>
      </c>
      <c r="F10">
        <f t="shared" si="0"/>
        <v>0</v>
      </c>
      <c r="G10">
        <v>1056296</v>
      </c>
      <c r="H10" s="2">
        <f t="shared" si="1"/>
        <v>0</v>
      </c>
      <c r="I10" s="3">
        <f t="shared" si="2"/>
        <v>0</v>
      </c>
    </row>
    <row r="11" spans="1:9" x14ac:dyDescent="0.15">
      <c r="C11" t="s">
        <v>25</v>
      </c>
      <c r="E11">
        <v>0</v>
      </c>
      <c r="F11">
        <f t="shared" si="0"/>
        <v>0</v>
      </c>
      <c r="G11">
        <v>1056296</v>
      </c>
      <c r="H11" s="2">
        <f t="shared" si="1"/>
        <v>0</v>
      </c>
      <c r="I11" s="3">
        <f t="shared" si="2"/>
        <v>0</v>
      </c>
    </row>
    <row r="12" spans="1:9" x14ac:dyDescent="0.15">
      <c r="A12" s="1">
        <v>42496</v>
      </c>
      <c r="B12" t="s">
        <v>27</v>
      </c>
    </row>
    <row r="15" spans="1:9" x14ac:dyDescent="0.1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</row>
    <row r="16" spans="1:9" x14ac:dyDescent="0.15">
      <c r="A16" s="1">
        <v>42496</v>
      </c>
      <c r="B16" t="s">
        <v>28</v>
      </c>
      <c r="C16" t="s">
        <v>18</v>
      </c>
      <c r="E16">
        <v>130</v>
      </c>
      <c r="F16">
        <f>E16*120</f>
        <v>15600</v>
      </c>
      <c r="G16">
        <v>363102</v>
      </c>
      <c r="H16" s="4">
        <f>F16/G16</f>
        <v>4.2963134325891897E-2</v>
      </c>
      <c r="I16" s="5">
        <f>H16*1000</f>
        <v>42.9631343258919</v>
      </c>
    </row>
    <row r="17" spans="1:9" x14ac:dyDescent="0.15">
      <c r="C17" t="s">
        <v>9</v>
      </c>
      <c r="E17">
        <v>150</v>
      </c>
      <c r="F17">
        <f t="shared" ref="F17:F25" si="3">E17*120</f>
        <v>18000</v>
      </c>
      <c r="G17">
        <v>363102</v>
      </c>
      <c r="H17" s="4">
        <f t="shared" ref="H17:H25" si="4">F17/G17</f>
        <v>4.9572847299106035E-2</v>
      </c>
      <c r="I17" s="5">
        <f t="shared" ref="I17:I25" si="5">H17*1000</f>
        <v>49.572847299106037</v>
      </c>
    </row>
    <row r="18" spans="1:9" x14ac:dyDescent="0.15">
      <c r="C18" t="s">
        <v>10</v>
      </c>
      <c r="D18" t="s">
        <v>11</v>
      </c>
      <c r="E18">
        <v>10</v>
      </c>
      <c r="F18">
        <f t="shared" si="3"/>
        <v>1200</v>
      </c>
      <c r="G18">
        <v>363102</v>
      </c>
      <c r="H18" s="4">
        <f t="shared" si="4"/>
        <v>3.304856486607069E-3</v>
      </c>
      <c r="I18" s="5">
        <f t="shared" si="5"/>
        <v>3.3048564866070689</v>
      </c>
    </row>
    <row r="19" spans="1:9" x14ac:dyDescent="0.15">
      <c r="C19" t="s">
        <v>12</v>
      </c>
      <c r="D19" t="s">
        <v>13</v>
      </c>
      <c r="E19">
        <v>60</v>
      </c>
      <c r="F19">
        <f t="shared" si="3"/>
        <v>7200</v>
      </c>
      <c r="G19">
        <v>363102</v>
      </c>
      <c r="H19" s="4">
        <f t="shared" si="4"/>
        <v>1.9829138919642414E-2</v>
      </c>
      <c r="I19" s="5">
        <f t="shared" si="5"/>
        <v>19.829138919642414</v>
      </c>
    </row>
    <row r="20" spans="1:9" x14ac:dyDescent="0.15">
      <c r="C20" t="s">
        <v>15</v>
      </c>
      <c r="D20" t="s">
        <v>16</v>
      </c>
      <c r="E20">
        <v>130</v>
      </c>
      <c r="F20">
        <f t="shared" si="3"/>
        <v>15600</v>
      </c>
      <c r="G20">
        <v>363102</v>
      </c>
      <c r="H20" s="4">
        <f t="shared" si="4"/>
        <v>4.2963134325891897E-2</v>
      </c>
      <c r="I20" s="5">
        <f t="shared" si="5"/>
        <v>42.9631343258919</v>
      </c>
    </row>
    <row r="21" spans="1:9" x14ac:dyDescent="0.15">
      <c r="C21" t="s">
        <v>14</v>
      </c>
      <c r="D21" t="s">
        <v>17</v>
      </c>
      <c r="E21">
        <v>30</v>
      </c>
      <c r="F21">
        <f t="shared" si="3"/>
        <v>3600</v>
      </c>
      <c r="G21">
        <v>363102</v>
      </c>
      <c r="H21" s="4">
        <f t="shared" si="4"/>
        <v>9.914569459821207E-3</v>
      </c>
      <c r="I21" s="5">
        <f t="shared" si="5"/>
        <v>9.9145694598212071</v>
      </c>
    </row>
    <row r="22" spans="1:9" x14ac:dyDescent="0.15">
      <c r="C22" t="s">
        <v>19</v>
      </c>
      <c r="D22" t="s">
        <v>20</v>
      </c>
      <c r="E22">
        <v>0</v>
      </c>
      <c r="F22">
        <f t="shared" si="3"/>
        <v>0</v>
      </c>
      <c r="G22">
        <v>363102</v>
      </c>
      <c r="H22" s="4">
        <f t="shared" si="4"/>
        <v>0</v>
      </c>
      <c r="I22" s="5">
        <f t="shared" si="5"/>
        <v>0</v>
      </c>
    </row>
    <row r="23" spans="1:9" x14ac:dyDescent="0.15">
      <c r="C23" t="s">
        <v>21</v>
      </c>
      <c r="D23" t="s">
        <v>22</v>
      </c>
      <c r="E23">
        <v>0</v>
      </c>
      <c r="F23">
        <f t="shared" si="3"/>
        <v>0</v>
      </c>
      <c r="G23">
        <v>363102</v>
      </c>
      <c r="H23" s="4">
        <f t="shared" si="4"/>
        <v>0</v>
      </c>
      <c r="I23" s="5">
        <f t="shared" si="5"/>
        <v>0</v>
      </c>
    </row>
    <row r="24" spans="1:9" x14ac:dyDescent="0.15">
      <c r="C24" t="s">
        <v>23</v>
      </c>
      <c r="D24" t="s">
        <v>24</v>
      </c>
      <c r="E24">
        <v>0</v>
      </c>
      <c r="F24">
        <f t="shared" si="3"/>
        <v>0</v>
      </c>
      <c r="G24">
        <v>363102</v>
      </c>
      <c r="H24" s="4">
        <f t="shared" si="4"/>
        <v>0</v>
      </c>
      <c r="I24" s="5">
        <f t="shared" si="5"/>
        <v>0</v>
      </c>
    </row>
    <row r="25" spans="1:9" x14ac:dyDescent="0.15">
      <c r="C25" t="s">
        <v>25</v>
      </c>
      <c r="E25">
        <v>0</v>
      </c>
      <c r="F25">
        <f t="shared" si="3"/>
        <v>0</v>
      </c>
      <c r="G25">
        <v>363102</v>
      </c>
      <c r="H25" s="4">
        <f t="shared" si="4"/>
        <v>0</v>
      </c>
      <c r="I25" s="5">
        <f t="shared" si="5"/>
        <v>0</v>
      </c>
    </row>
    <row r="26" spans="1:9" x14ac:dyDescent="0.15">
      <c r="A26" s="1">
        <v>42496</v>
      </c>
      <c r="B26" t="s">
        <v>29</v>
      </c>
    </row>
    <row r="50" spans="1:9" x14ac:dyDescent="0.15">
      <c r="A50" t="s">
        <v>0</v>
      </c>
      <c r="B50" t="s">
        <v>1</v>
      </c>
      <c r="C50" t="s">
        <v>2</v>
      </c>
      <c r="D50" t="s">
        <v>3</v>
      </c>
      <c r="E50" t="s">
        <v>4</v>
      </c>
      <c r="F50" t="s">
        <v>5</v>
      </c>
      <c r="G50" t="s">
        <v>6</v>
      </c>
      <c r="H50" t="s">
        <v>7</v>
      </c>
      <c r="I50" t="s">
        <v>8</v>
      </c>
    </row>
    <row r="51" spans="1:9" x14ac:dyDescent="0.15">
      <c r="A51" s="1">
        <v>42551</v>
      </c>
      <c r="B51" t="s">
        <v>26</v>
      </c>
      <c r="C51" t="s">
        <v>18</v>
      </c>
      <c r="E51">
        <v>45</v>
      </c>
      <c r="F51">
        <f>E51*120</f>
        <v>5400</v>
      </c>
      <c r="G51">
        <v>1085344</v>
      </c>
      <c r="H51" s="4">
        <f>F51/G51</f>
        <v>4.9753810773358496E-3</v>
      </c>
      <c r="I51" s="5">
        <f>H51*1000</f>
        <v>4.9753810773358493</v>
      </c>
    </row>
    <row r="52" spans="1:9" x14ac:dyDescent="0.15">
      <c r="C52" t="s">
        <v>9</v>
      </c>
      <c r="E52">
        <v>130</v>
      </c>
      <c r="F52">
        <f t="shared" ref="F52:F60" si="6">E52*120</f>
        <v>15600</v>
      </c>
      <c r="G52">
        <v>1085344</v>
      </c>
      <c r="H52" s="4">
        <f t="shared" ref="H52:H60" si="7">F52/G52</f>
        <v>1.4373323112303564E-2</v>
      </c>
      <c r="I52" s="5">
        <f t="shared" ref="I52:I61" si="8">H52*1000</f>
        <v>14.373323112303565</v>
      </c>
    </row>
    <row r="53" spans="1:9" x14ac:dyDescent="0.15">
      <c r="C53" t="s">
        <v>10</v>
      </c>
      <c r="D53" t="s">
        <v>11</v>
      </c>
      <c r="E53">
        <v>0</v>
      </c>
      <c r="F53">
        <f t="shared" si="6"/>
        <v>0</v>
      </c>
      <c r="G53">
        <v>1085344</v>
      </c>
      <c r="H53" s="4">
        <f t="shared" si="7"/>
        <v>0</v>
      </c>
      <c r="I53" s="5">
        <f t="shared" si="8"/>
        <v>0</v>
      </c>
    </row>
    <row r="54" spans="1:9" x14ac:dyDescent="0.15">
      <c r="C54" t="s">
        <v>10</v>
      </c>
      <c r="D54" t="s">
        <v>13</v>
      </c>
      <c r="E54">
        <v>45</v>
      </c>
      <c r="F54">
        <f t="shared" si="6"/>
        <v>5400</v>
      </c>
      <c r="G54">
        <v>1085344</v>
      </c>
      <c r="H54" s="4">
        <f t="shared" si="7"/>
        <v>4.9753810773358496E-3</v>
      </c>
      <c r="I54" s="5">
        <f t="shared" si="8"/>
        <v>4.9753810773358493</v>
      </c>
    </row>
    <row r="55" spans="1:9" x14ac:dyDescent="0.15">
      <c r="C55" t="s">
        <v>14</v>
      </c>
      <c r="D55" t="s">
        <v>16</v>
      </c>
      <c r="E55">
        <v>30</v>
      </c>
      <c r="F55">
        <f t="shared" si="6"/>
        <v>3600</v>
      </c>
      <c r="G55">
        <v>1085344</v>
      </c>
      <c r="H55" s="4">
        <f t="shared" si="7"/>
        <v>3.3169207182238997E-3</v>
      </c>
      <c r="I55" s="5">
        <f t="shared" si="8"/>
        <v>3.3169207182238996</v>
      </c>
    </row>
    <row r="56" spans="1:9" x14ac:dyDescent="0.15">
      <c r="C56" t="s">
        <v>14</v>
      </c>
      <c r="D56" t="s">
        <v>17</v>
      </c>
      <c r="E56">
        <v>40</v>
      </c>
      <c r="F56">
        <f t="shared" si="6"/>
        <v>4800</v>
      </c>
      <c r="G56">
        <v>1085344</v>
      </c>
      <c r="H56" s="4">
        <f t="shared" si="7"/>
        <v>4.422560957631866E-3</v>
      </c>
      <c r="I56" s="5">
        <f t="shared" si="8"/>
        <v>4.4225609576318661</v>
      </c>
    </row>
    <row r="57" spans="1:9" x14ac:dyDescent="0.15">
      <c r="C57" t="s">
        <v>14</v>
      </c>
      <c r="D57" t="s">
        <v>20</v>
      </c>
      <c r="E57">
        <v>0</v>
      </c>
      <c r="F57">
        <f t="shared" si="6"/>
        <v>0</v>
      </c>
      <c r="G57">
        <v>1085344</v>
      </c>
      <c r="H57" s="4">
        <f t="shared" si="7"/>
        <v>0</v>
      </c>
      <c r="I57" s="5">
        <f t="shared" si="8"/>
        <v>0</v>
      </c>
    </row>
    <row r="58" spans="1:9" x14ac:dyDescent="0.15">
      <c r="C58" t="s">
        <v>14</v>
      </c>
      <c r="D58" t="s">
        <v>22</v>
      </c>
      <c r="E58">
        <v>25</v>
      </c>
      <c r="F58">
        <f t="shared" si="6"/>
        <v>3000</v>
      </c>
      <c r="G58">
        <v>1085344</v>
      </c>
      <c r="H58" s="4">
        <f t="shared" si="7"/>
        <v>2.7641005985199162E-3</v>
      </c>
      <c r="I58" s="5">
        <f t="shared" si="8"/>
        <v>2.7641005985199163</v>
      </c>
    </row>
    <row r="59" spans="1:9" x14ac:dyDescent="0.15">
      <c r="C59" t="s">
        <v>14</v>
      </c>
      <c r="D59" t="s">
        <v>24</v>
      </c>
      <c r="E59">
        <v>50</v>
      </c>
      <c r="F59">
        <f t="shared" si="6"/>
        <v>6000</v>
      </c>
      <c r="G59">
        <v>1085344</v>
      </c>
      <c r="H59" s="4">
        <f t="shared" si="7"/>
        <v>5.5282011970398323E-3</v>
      </c>
      <c r="I59" s="5">
        <f t="shared" si="8"/>
        <v>5.5282011970398326</v>
      </c>
    </row>
    <row r="60" spans="1:9" x14ac:dyDescent="0.15">
      <c r="C60" t="s">
        <v>25</v>
      </c>
      <c r="E60">
        <v>0</v>
      </c>
      <c r="F60">
        <f t="shared" si="6"/>
        <v>0</v>
      </c>
      <c r="G60">
        <v>1085344</v>
      </c>
      <c r="H60" s="4">
        <f t="shared" si="7"/>
        <v>0</v>
      </c>
      <c r="I60" s="5">
        <f t="shared" si="8"/>
        <v>0</v>
      </c>
    </row>
    <row r="61" spans="1:9" x14ac:dyDescent="0.15">
      <c r="A61" s="1">
        <v>42551</v>
      </c>
      <c r="B61" t="s">
        <v>27</v>
      </c>
      <c r="H61" s="4">
        <f>SUM(H51:H60)</f>
        <v>4.0355868738390775E-2</v>
      </c>
      <c r="I61" s="5">
        <f t="shared" si="8"/>
        <v>40.355868738390775</v>
      </c>
    </row>
    <row r="64" spans="1:9" x14ac:dyDescent="0.15">
      <c r="A64" t="s">
        <v>0</v>
      </c>
      <c r="B64" t="s">
        <v>1</v>
      </c>
      <c r="C64" t="s">
        <v>2</v>
      </c>
      <c r="D64" t="s">
        <v>3</v>
      </c>
      <c r="E64" t="s">
        <v>4</v>
      </c>
      <c r="F64" t="s">
        <v>5</v>
      </c>
      <c r="G64" t="s">
        <v>6</v>
      </c>
      <c r="H64" t="s">
        <v>7</v>
      </c>
      <c r="I64" t="s">
        <v>8</v>
      </c>
    </row>
    <row r="65" spans="1:9" x14ac:dyDescent="0.15">
      <c r="A65" s="1">
        <v>42551</v>
      </c>
      <c r="B65" t="s">
        <v>28</v>
      </c>
      <c r="C65" t="s">
        <v>18</v>
      </c>
      <c r="E65">
        <v>12</v>
      </c>
      <c r="F65">
        <f>E65*100</f>
        <v>1200</v>
      </c>
      <c r="G65">
        <v>462130</v>
      </c>
      <c r="H65" s="4">
        <f>F65/G65</f>
        <v>2.5966719321403068E-3</v>
      </c>
      <c r="I65" s="5">
        <f>H65*1000</f>
        <v>2.5966719321403069</v>
      </c>
    </row>
    <row r="66" spans="1:9" x14ac:dyDescent="0.15">
      <c r="C66" t="s">
        <v>9</v>
      </c>
      <c r="E66">
        <v>60</v>
      </c>
      <c r="F66">
        <f t="shared" ref="F66:F74" si="9">E66*100</f>
        <v>6000</v>
      </c>
      <c r="G66">
        <v>462130</v>
      </c>
      <c r="H66" s="4">
        <f t="shared" ref="H66:H74" si="10">F66/G66</f>
        <v>1.2983359660701535E-2</v>
      </c>
      <c r="I66" s="5">
        <f t="shared" ref="I66:I75" si="11">H66*1000</f>
        <v>12.983359660701534</v>
      </c>
    </row>
    <row r="67" spans="1:9" x14ac:dyDescent="0.15">
      <c r="C67" t="s">
        <v>10</v>
      </c>
      <c r="D67" t="s">
        <v>11</v>
      </c>
      <c r="E67">
        <v>5</v>
      </c>
      <c r="F67">
        <f t="shared" si="9"/>
        <v>500</v>
      </c>
      <c r="G67">
        <v>462130</v>
      </c>
      <c r="H67" s="4">
        <f t="shared" si="10"/>
        <v>1.0819466383917946E-3</v>
      </c>
      <c r="I67" s="5">
        <f t="shared" si="11"/>
        <v>1.0819466383917946</v>
      </c>
    </row>
    <row r="68" spans="1:9" x14ac:dyDescent="0.15">
      <c r="C68" t="s">
        <v>10</v>
      </c>
      <c r="D68" t="s">
        <v>13</v>
      </c>
      <c r="E68">
        <v>85</v>
      </c>
      <c r="F68">
        <f t="shared" si="9"/>
        <v>8500</v>
      </c>
      <c r="G68">
        <v>462130</v>
      </c>
      <c r="H68" s="4">
        <f t="shared" si="10"/>
        <v>1.8393092852660508E-2</v>
      </c>
      <c r="I68" s="5">
        <f t="shared" si="11"/>
        <v>18.393092852660509</v>
      </c>
    </row>
    <row r="69" spans="1:9" x14ac:dyDescent="0.15">
      <c r="C69" t="s">
        <v>14</v>
      </c>
      <c r="D69" t="s">
        <v>16</v>
      </c>
      <c r="E69">
        <v>45</v>
      </c>
      <c r="F69">
        <f t="shared" si="9"/>
        <v>4500</v>
      </c>
      <c r="G69">
        <v>462130</v>
      </c>
      <c r="H69" s="4">
        <f t="shared" si="10"/>
        <v>9.7375197455261513E-3</v>
      </c>
      <c r="I69" s="5">
        <f t="shared" si="11"/>
        <v>9.7375197455261517</v>
      </c>
    </row>
    <row r="70" spans="1:9" x14ac:dyDescent="0.15">
      <c r="C70" t="s">
        <v>14</v>
      </c>
      <c r="D70" t="s">
        <v>17</v>
      </c>
      <c r="E70">
        <v>5</v>
      </c>
      <c r="F70">
        <f t="shared" si="9"/>
        <v>500</v>
      </c>
      <c r="G70">
        <v>462130</v>
      </c>
      <c r="H70" s="4">
        <f t="shared" si="10"/>
        <v>1.0819466383917946E-3</v>
      </c>
      <c r="I70" s="5">
        <f t="shared" si="11"/>
        <v>1.0819466383917946</v>
      </c>
    </row>
    <row r="71" spans="1:9" x14ac:dyDescent="0.15">
      <c r="C71" t="s">
        <v>14</v>
      </c>
      <c r="D71" t="s">
        <v>20</v>
      </c>
      <c r="E71">
        <v>0</v>
      </c>
      <c r="F71">
        <f t="shared" si="9"/>
        <v>0</v>
      </c>
      <c r="G71">
        <v>462130</v>
      </c>
      <c r="H71" s="4">
        <f t="shared" si="10"/>
        <v>0</v>
      </c>
      <c r="I71" s="5">
        <f t="shared" si="11"/>
        <v>0</v>
      </c>
    </row>
    <row r="72" spans="1:9" x14ac:dyDescent="0.15">
      <c r="C72" t="s">
        <v>14</v>
      </c>
      <c r="D72" t="s">
        <v>22</v>
      </c>
      <c r="E72">
        <v>40</v>
      </c>
      <c r="F72">
        <f t="shared" si="9"/>
        <v>4000</v>
      </c>
      <c r="G72">
        <v>462130</v>
      </c>
      <c r="H72" s="4">
        <f t="shared" si="10"/>
        <v>8.6555731071343567E-3</v>
      </c>
      <c r="I72" s="5">
        <f t="shared" si="11"/>
        <v>8.6555731071343569</v>
      </c>
    </row>
    <row r="73" spans="1:9" x14ac:dyDescent="0.15">
      <c r="C73" t="s">
        <v>14</v>
      </c>
      <c r="D73" t="s">
        <v>24</v>
      </c>
      <c r="E73">
        <v>290</v>
      </c>
      <c r="F73">
        <f t="shared" si="9"/>
        <v>29000</v>
      </c>
      <c r="G73">
        <v>462130</v>
      </c>
      <c r="H73" s="4">
        <f t="shared" si="10"/>
        <v>6.2752905026724079E-2</v>
      </c>
      <c r="I73" s="5">
        <f t="shared" si="11"/>
        <v>62.752905026724079</v>
      </c>
    </row>
    <row r="74" spans="1:9" x14ac:dyDescent="0.15">
      <c r="C74" t="s">
        <v>25</v>
      </c>
      <c r="E74">
        <v>0</v>
      </c>
      <c r="F74">
        <f t="shared" si="9"/>
        <v>0</v>
      </c>
      <c r="G74">
        <v>462130</v>
      </c>
      <c r="H74" s="4">
        <f t="shared" si="10"/>
        <v>0</v>
      </c>
      <c r="I74" s="5">
        <f t="shared" si="11"/>
        <v>0</v>
      </c>
    </row>
    <row r="75" spans="1:9" x14ac:dyDescent="0.15">
      <c r="A75" s="1">
        <v>42551</v>
      </c>
      <c r="B75" t="s">
        <v>29</v>
      </c>
      <c r="H75" s="4">
        <f>SUM(H65:H74)</f>
        <v>0.11728301560167054</v>
      </c>
      <c r="I75" s="5">
        <f t="shared" si="11"/>
        <v>117.28301560167054</v>
      </c>
    </row>
    <row r="76" spans="1:9" x14ac:dyDescent="0.15">
      <c r="A76" s="1"/>
      <c r="H76" s="4"/>
      <c r="I76" s="5"/>
    </row>
    <row r="77" spans="1:9" x14ac:dyDescent="0.15">
      <c r="A77" s="1"/>
      <c r="H77" s="4"/>
      <c r="I77" s="5"/>
    </row>
    <row r="78" spans="1:9" x14ac:dyDescent="0.15">
      <c r="A78" s="1"/>
      <c r="H78" s="4"/>
      <c r="I78" s="5"/>
    </row>
    <row r="79" spans="1:9" x14ac:dyDescent="0.15">
      <c r="A79" s="1"/>
      <c r="H79" s="4"/>
      <c r="I79" s="5"/>
    </row>
    <row r="80" spans="1:9" x14ac:dyDescent="0.15">
      <c r="A80" s="1"/>
      <c r="H80" s="4"/>
      <c r="I80" s="5"/>
    </row>
    <row r="81" spans="1:9" x14ac:dyDescent="0.15">
      <c r="A81" s="1"/>
      <c r="H81" s="4"/>
      <c r="I81" s="5"/>
    </row>
    <row r="82" spans="1:9" x14ac:dyDescent="0.15">
      <c r="A82" s="1"/>
      <c r="H82" s="4"/>
      <c r="I82" s="5"/>
    </row>
    <row r="83" spans="1:9" x14ac:dyDescent="0.15">
      <c r="A83" s="1"/>
      <c r="H83" s="4"/>
      <c r="I83" s="5"/>
    </row>
    <row r="84" spans="1:9" x14ac:dyDescent="0.15">
      <c r="A84" s="1"/>
      <c r="H84" s="4"/>
      <c r="I84" s="5"/>
    </row>
    <row r="85" spans="1:9" x14ac:dyDescent="0.15">
      <c r="A85" s="1"/>
      <c r="H85" s="4"/>
      <c r="I85" s="5"/>
    </row>
    <row r="86" spans="1:9" x14ac:dyDescent="0.15">
      <c r="A86" s="1"/>
      <c r="H86" s="4"/>
      <c r="I86" s="5"/>
    </row>
    <row r="87" spans="1:9" x14ac:dyDescent="0.15">
      <c r="A87" s="1"/>
      <c r="H87" s="4"/>
      <c r="I87" s="5"/>
    </row>
    <row r="88" spans="1:9" x14ac:dyDescent="0.15">
      <c r="A88" s="1"/>
      <c r="H88" s="4"/>
      <c r="I88" s="5"/>
    </row>
    <row r="89" spans="1:9" x14ac:dyDescent="0.15">
      <c r="A89" s="1"/>
      <c r="H89" s="4"/>
      <c r="I89" s="5"/>
    </row>
    <row r="90" spans="1:9" x14ac:dyDescent="0.15">
      <c r="A90" s="1"/>
      <c r="H90" s="4"/>
      <c r="I90" s="5"/>
    </row>
    <row r="91" spans="1:9" x14ac:dyDescent="0.15">
      <c r="A91" s="1"/>
      <c r="H91" s="4"/>
      <c r="I91" s="5"/>
    </row>
    <row r="92" spans="1:9" x14ac:dyDescent="0.15">
      <c r="A92" s="1"/>
      <c r="H92" s="4"/>
      <c r="I92" s="5"/>
    </row>
    <row r="93" spans="1:9" x14ac:dyDescent="0.15">
      <c r="A93" s="1"/>
      <c r="H93" s="4"/>
      <c r="I93" s="5"/>
    </row>
    <row r="94" spans="1:9" x14ac:dyDescent="0.15">
      <c r="A94" s="1"/>
      <c r="H94" s="4"/>
      <c r="I94" s="5"/>
    </row>
    <row r="95" spans="1:9" x14ac:dyDescent="0.15">
      <c r="A95" s="1"/>
      <c r="H95" s="4"/>
      <c r="I95" s="5"/>
    </row>
    <row r="96" spans="1:9" x14ac:dyDescent="0.15">
      <c r="A96" s="1"/>
      <c r="H96" s="4"/>
      <c r="I96" s="5"/>
    </row>
    <row r="97" spans="1:9" x14ac:dyDescent="0.15">
      <c r="A97" s="1"/>
      <c r="H97" s="4"/>
      <c r="I97" s="5"/>
    </row>
    <row r="100" spans="1:9" x14ac:dyDescent="0.15">
      <c r="A100" t="s">
        <v>0</v>
      </c>
      <c r="B100" t="s">
        <v>1</v>
      </c>
      <c r="C100" t="s">
        <v>2</v>
      </c>
      <c r="D100" t="s">
        <v>3</v>
      </c>
      <c r="E100" t="s">
        <v>4</v>
      </c>
      <c r="F100" t="s">
        <v>5</v>
      </c>
      <c r="G100" t="s">
        <v>6</v>
      </c>
      <c r="H100" t="s">
        <v>7</v>
      </c>
      <c r="I100" t="s">
        <v>8</v>
      </c>
    </row>
    <row r="101" spans="1:9" x14ac:dyDescent="0.15">
      <c r="A101" s="1">
        <v>42642</v>
      </c>
      <c r="B101" t="s">
        <v>26</v>
      </c>
      <c r="C101" t="s">
        <v>18</v>
      </c>
      <c r="E101">
        <v>60</v>
      </c>
      <c r="F101">
        <f>E101*120</f>
        <v>7200</v>
      </c>
      <c r="G101">
        <v>924259</v>
      </c>
      <c r="H101" s="4">
        <f>F101/G101</f>
        <v>7.7900242248114433E-3</v>
      </c>
      <c r="I101" s="5">
        <f>H101*1000</f>
        <v>7.7900242248114431</v>
      </c>
    </row>
    <row r="102" spans="1:9" x14ac:dyDescent="0.15">
      <c r="C102" t="s">
        <v>9</v>
      </c>
      <c r="E102">
        <v>95</v>
      </c>
      <c r="F102">
        <f t="shared" ref="F102:F110" si="12">E102*120</f>
        <v>11400</v>
      </c>
      <c r="G102">
        <v>924259</v>
      </c>
      <c r="H102" s="4">
        <f t="shared" ref="H102:H109" si="13">F102/G102</f>
        <v>1.2334205022618118E-2</v>
      </c>
      <c r="I102" s="5">
        <f t="shared" ref="I102:I110" si="14">H102*1000</f>
        <v>12.334205022618118</v>
      </c>
    </row>
    <row r="103" spans="1:9" x14ac:dyDescent="0.15">
      <c r="C103" t="s">
        <v>10</v>
      </c>
      <c r="D103" t="s">
        <v>11</v>
      </c>
      <c r="E103">
        <v>15</v>
      </c>
      <c r="F103">
        <f t="shared" si="12"/>
        <v>1800</v>
      </c>
      <c r="G103">
        <v>924259</v>
      </c>
      <c r="H103" s="4">
        <f t="shared" si="13"/>
        <v>1.9475060562028608E-3</v>
      </c>
      <c r="I103" s="5">
        <f t="shared" si="14"/>
        <v>1.9475060562028608</v>
      </c>
    </row>
    <row r="104" spans="1:9" x14ac:dyDescent="0.15">
      <c r="C104" t="s">
        <v>10</v>
      </c>
      <c r="D104" t="s">
        <v>13</v>
      </c>
      <c r="E104">
        <v>5</v>
      </c>
      <c r="F104">
        <f t="shared" si="12"/>
        <v>600</v>
      </c>
      <c r="G104">
        <v>924259</v>
      </c>
      <c r="H104" s="4">
        <f t="shared" si="13"/>
        <v>6.4916868540095365E-4</v>
      </c>
      <c r="I104" s="5">
        <f t="shared" si="14"/>
        <v>0.64916868540095363</v>
      </c>
    </row>
    <row r="105" spans="1:9" x14ac:dyDescent="0.15">
      <c r="C105" t="s">
        <v>14</v>
      </c>
      <c r="D105" t="s">
        <v>16</v>
      </c>
      <c r="E105">
        <v>355</v>
      </c>
      <c r="F105">
        <f t="shared" si="12"/>
        <v>42600</v>
      </c>
      <c r="G105">
        <v>924259</v>
      </c>
      <c r="H105" s="4">
        <f t="shared" si="13"/>
        <v>4.609097666346771E-2</v>
      </c>
      <c r="I105" s="5">
        <f t="shared" si="14"/>
        <v>46.090976663467707</v>
      </c>
    </row>
    <row r="106" spans="1:9" x14ac:dyDescent="0.15">
      <c r="C106" t="s">
        <v>14</v>
      </c>
      <c r="D106" t="s">
        <v>17</v>
      </c>
      <c r="E106">
        <v>0</v>
      </c>
      <c r="F106">
        <f t="shared" si="12"/>
        <v>0</v>
      </c>
      <c r="G106">
        <v>924259</v>
      </c>
      <c r="H106" s="4">
        <f t="shared" si="13"/>
        <v>0</v>
      </c>
      <c r="I106" s="5">
        <f t="shared" si="14"/>
        <v>0</v>
      </c>
    </row>
    <row r="107" spans="1:9" x14ac:dyDescent="0.15">
      <c r="C107" t="s">
        <v>14</v>
      </c>
      <c r="D107" t="s">
        <v>20</v>
      </c>
      <c r="E107">
        <v>0</v>
      </c>
      <c r="F107">
        <f t="shared" si="12"/>
        <v>0</v>
      </c>
      <c r="G107">
        <v>924259</v>
      </c>
      <c r="H107" s="4">
        <f t="shared" si="13"/>
        <v>0</v>
      </c>
      <c r="I107" s="5">
        <f t="shared" si="14"/>
        <v>0</v>
      </c>
    </row>
    <row r="108" spans="1:9" x14ac:dyDescent="0.15">
      <c r="C108" t="s">
        <v>14</v>
      </c>
      <c r="D108" t="s">
        <v>22</v>
      </c>
      <c r="E108">
        <v>40</v>
      </c>
      <c r="F108">
        <f t="shared" si="12"/>
        <v>4800</v>
      </c>
      <c r="G108">
        <v>924259</v>
      </c>
      <c r="H108" s="4">
        <f t="shared" si="13"/>
        <v>5.1933494832076292E-3</v>
      </c>
      <c r="I108" s="5">
        <f t="shared" si="14"/>
        <v>5.193349483207629</v>
      </c>
    </row>
    <row r="109" spans="1:9" x14ac:dyDescent="0.15">
      <c r="C109" t="s">
        <v>14</v>
      </c>
      <c r="D109" t="s">
        <v>24</v>
      </c>
      <c r="E109">
        <v>90</v>
      </c>
      <c r="F109">
        <f t="shared" si="12"/>
        <v>10800</v>
      </c>
      <c r="G109">
        <v>924259</v>
      </c>
      <c r="H109" s="4">
        <f t="shared" si="13"/>
        <v>1.1685036337217165E-2</v>
      </c>
      <c r="I109" s="5">
        <f t="shared" si="14"/>
        <v>11.685036337217165</v>
      </c>
    </row>
    <row r="110" spans="1:9" x14ac:dyDescent="0.15">
      <c r="C110" t="s">
        <v>25</v>
      </c>
      <c r="E110">
        <v>0</v>
      </c>
      <c r="F110">
        <f t="shared" si="12"/>
        <v>0</v>
      </c>
      <c r="H110" s="4">
        <v>0</v>
      </c>
      <c r="I110" s="5">
        <f t="shared" si="14"/>
        <v>0</v>
      </c>
    </row>
    <row r="111" spans="1:9" x14ac:dyDescent="0.15">
      <c r="A111" s="1">
        <v>42642</v>
      </c>
      <c r="B111" t="s">
        <v>27</v>
      </c>
      <c r="H111" s="4">
        <f>SUM(H101:H110)</f>
        <v>8.569026647292588E-2</v>
      </c>
      <c r="I111" s="5">
        <f>H111*1000</f>
        <v>85.690266472925885</v>
      </c>
    </row>
    <row r="115" spans="1:9" x14ac:dyDescent="0.15">
      <c r="A115" t="s">
        <v>0</v>
      </c>
      <c r="B115" t="s">
        <v>1</v>
      </c>
      <c r="C115" t="s">
        <v>2</v>
      </c>
      <c r="D115" t="s">
        <v>3</v>
      </c>
      <c r="E115" t="s">
        <v>4</v>
      </c>
      <c r="F115" t="s">
        <v>5</v>
      </c>
      <c r="G115" t="s">
        <v>6</v>
      </c>
      <c r="H115" t="s">
        <v>7</v>
      </c>
      <c r="I115" t="s">
        <v>8</v>
      </c>
    </row>
    <row r="116" spans="1:9" x14ac:dyDescent="0.15">
      <c r="A116" s="1">
        <v>42642</v>
      </c>
      <c r="B116" t="s">
        <v>28</v>
      </c>
      <c r="C116" t="s">
        <v>18</v>
      </c>
      <c r="E116">
        <v>20</v>
      </c>
      <c r="F116">
        <f>E116*120</f>
        <v>2400</v>
      </c>
      <c r="G116">
        <v>264074</v>
      </c>
      <c r="H116" s="4">
        <f>F116/G116</f>
        <v>9.08836159561335E-3</v>
      </c>
      <c r="I116" s="5">
        <f>H116*1000</f>
        <v>9.0883615956133497</v>
      </c>
    </row>
    <row r="117" spans="1:9" x14ac:dyDescent="0.15">
      <c r="C117" t="s">
        <v>9</v>
      </c>
      <c r="E117">
        <v>30</v>
      </c>
      <c r="F117">
        <f t="shared" ref="F117:F125" si="15">E117*120</f>
        <v>3600</v>
      </c>
      <c r="G117">
        <v>264074</v>
      </c>
      <c r="H117" s="4">
        <f t="shared" ref="H117:H125" si="16">F117/G117</f>
        <v>1.3632542393420027E-2</v>
      </c>
      <c r="I117" s="5">
        <f t="shared" ref="I117:I126" si="17">H117*1000</f>
        <v>13.632542393420026</v>
      </c>
    </row>
    <row r="118" spans="1:9" x14ac:dyDescent="0.15">
      <c r="C118" t="s">
        <v>10</v>
      </c>
      <c r="D118" t="s">
        <v>11</v>
      </c>
      <c r="E118">
        <v>35</v>
      </c>
      <c r="F118">
        <f t="shared" si="15"/>
        <v>4200</v>
      </c>
      <c r="G118">
        <v>264074</v>
      </c>
      <c r="H118" s="4">
        <f t="shared" si="16"/>
        <v>1.5904632792323365E-2</v>
      </c>
      <c r="I118" s="5">
        <f t="shared" si="17"/>
        <v>15.904632792323365</v>
      </c>
    </row>
    <row r="119" spans="1:9" x14ac:dyDescent="0.15">
      <c r="C119" t="s">
        <v>10</v>
      </c>
      <c r="D119" t="s">
        <v>13</v>
      </c>
      <c r="E119">
        <v>5</v>
      </c>
      <c r="F119">
        <f t="shared" si="15"/>
        <v>600</v>
      </c>
      <c r="G119">
        <v>264074</v>
      </c>
      <c r="H119" s="4">
        <f t="shared" si="16"/>
        <v>2.2720903989033375E-3</v>
      </c>
      <c r="I119" s="5">
        <f t="shared" si="17"/>
        <v>2.2720903989033374</v>
      </c>
    </row>
    <row r="120" spans="1:9" x14ac:dyDescent="0.15">
      <c r="C120" t="s">
        <v>14</v>
      </c>
      <c r="D120" t="s">
        <v>16</v>
      </c>
      <c r="E120">
        <v>460</v>
      </c>
      <c r="F120">
        <f t="shared" si="15"/>
        <v>55200</v>
      </c>
      <c r="G120">
        <v>264074</v>
      </c>
      <c r="H120" s="4">
        <f t="shared" si="16"/>
        <v>0.20903231669910707</v>
      </c>
      <c r="I120" s="5">
        <f t="shared" si="17"/>
        <v>209.03231669910707</v>
      </c>
    </row>
    <row r="121" spans="1:9" x14ac:dyDescent="0.15">
      <c r="C121" t="s">
        <v>14</v>
      </c>
      <c r="D121" t="s">
        <v>17</v>
      </c>
      <c r="E121">
        <v>0</v>
      </c>
      <c r="F121">
        <f t="shared" si="15"/>
        <v>0</v>
      </c>
      <c r="G121">
        <v>264074</v>
      </c>
      <c r="H121" s="4">
        <f t="shared" si="16"/>
        <v>0</v>
      </c>
      <c r="I121" s="5">
        <f t="shared" si="17"/>
        <v>0</v>
      </c>
    </row>
    <row r="122" spans="1:9" x14ac:dyDescent="0.15">
      <c r="C122" t="s">
        <v>14</v>
      </c>
      <c r="D122" t="s">
        <v>20</v>
      </c>
      <c r="E122">
        <v>10</v>
      </c>
      <c r="F122">
        <f t="shared" si="15"/>
        <v>1200</v>
      </c>
      <c r="G122">
        <v>264074</v>
      </c>
      <c r="H122" s="4">
        <f t="shared" si="16"/>
        <v>4.544180797806675E-3</v>
      </c>
      <c r="I122" s="5">
        <f t="shared" si="17"/>
        <v>4.5441807978066748</v>
      </c>
    </row>
    <row r="123" spans="1:9" x14ac:dyDescent="0.15">
      <c r="C123" t="s">
        <v>14</v>
      </c>
      <c r="D123" t="s">
        <v>22</v>
      </c>
      <c r="E123">
        <v>135</v>
      </c>
      <c r="F123">
        <f t="shared" si="15"/>
        <v>16200</v>
      </c>
      <c r="G123">
        <v>264074</v>
      </c>
      <c r="H123" s="4">
        <f t="shared" si="16"/>
        <v>6.1346440770390115E-2</v>
      </c>
      <c r="I123" s="5">
        <f t="shared" si="17"/>
        <v>61.346440770390117</v>
      </c>
    </row>
    <row r="124" spans="1:9" x14ac:dyDescent="0.15">
      <c r="C124" t="s">
        <v>14</v>
      </c>
      <c r="D124" t="s">
        <v>24</v>
      </c>
      <c r="E124">
        <v>120</v>
      </c>
      <c r="F124">
        <f t="shared" si="15"/>
        <v>14400</v>
      </c>
      <c r="G124">
        <v>264074</v>
      </c>
      <c r="H124" s="4">
        <f t="shared" si="16"/>
        <v>5.4530169573680107E-2</v>
      </c>
      <c r="I124" s="5">
        <f t="shared" si="17"/>
        <v>54.530169573680105</v>
      </c>
    </row>
    <row r="125" spans="1:9" x14ac:dyDescent="0.15">
      <c r="C125" t="s">
        <v>25</v>
      </c>
      <c r="E125">
        <v>0</v>
      </c>
      <c r="F125">
        <f t="shared" si="15"/>
        <v>0</v>
      </c>
      <c r="G125">
        <v>264074</v>
      </c>
      <c r="H125" s="4">
        <f t="shared" si="16"/>
        <v>0</v>
      </c>
      <c r="I125" s="5">
        <f t="shared" si="17"/>
        <v>0</v>
      </c>
    </row>
    <row r="126" spans="1:9" x14ac:dyDescent="0.15">
      <c r="A126" s="1">
        <v>42642</v>
      </c>
      <c r="B126" t="s">
        <v>29</v>
      </c>
      <c r="H126" s="4">
        <f>SUM(H116:H125)</f>
        <v>0.3703507350212441</v>
      </c>
      <c r="I126" s="5">
        <f t="shared" si="17"/>
        <v>370.35073502124408</v>
      </c>
    </row>
  </sheetData>
  <phoneticPr fontId="1" type="noConversion"/>
  <pageMargins left="0.75" right="0.75" top="1" bottom="1" header="0.5" footer="0.5"/>
  <pageSetup orientation="portrait" horizontalDpi="4294967292" verticalDpi="4294967292"/>
  <headerFooter>
    <oddHeader>&amp;CTable 3. Lake Almanor Zooplankton, 2020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JLM Custom Amps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Microsoft Office User</cp:lastModifiedBy>
  <dcterms:created xsi:type="dcterms:W3CDTF">2020-05-29T19:05:34Z</dcterms:created>
  <dcterms:modified xsi:type="dcterms:W3CDTF">2021-01-20T05:35:00Z</dcterms:modified>
</cp:coreProperties>
</file>